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-barr-caldwell/Downloads/"/>
    </mc:Choice>
  </mc:AlternateContent>
  <xr:revisionPtr revIDLastSave="0" documentId="13_ncr:1_{BC715A62-5AA2-5B48-987E-59B60829409B}" xr6:coauthVersionLast="47" xr6:coauthVersionMax="47" xr10:uidLastSave="{00000000-0000-0000-0000-000000000000}"/>
  <bookViews>
    <workbookView xWindow="3980" yWindow="2600" windowWidth="43700" windowHeight="23980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</sheets>
  <definedNames>
    <definedName name="_xlnm_Print_Area">'Page 1'!$A$1:$K$75</definedName>
    <definedName name="Excel_BuiltIn_Print_Area">'Page 1'!$A$1:$K$89</definedName>
    <definedName name="_xlnm.Print_Area" localSheetId="0">'Page 1'!$A$1:$K$84</definedName>
    <definedName name="_xlnm.Print_Area">'Page 1'!$B$1:$K$82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4" l="1"/>
  <c r="E80" i="4"/>
  <c r="D80" i="4"/>
  <c r="C80" i="4"/>
  <c r="K80" i="4" s="1"/>
  <c r="I73" i="4"/>
  <c r="I80" i="4" s="1"/>
  <c r="I3" i="4"/>
  <c r="N69" i="4" s="1"/>
  <c r="H69" i="4" s="1"/>
  <c r="I80" i="3"/>
  <c r="F80" i="3"/>
  <c r="E80" i="3"/>
  <c r="D80" i="3"/>
  <c r="C80" i="3"/>
  <c r="K80" i="3" s="1"/>
  <c r="I72" i="3"/>
  <c r="I62" i="3"/>
  <c r="I50" i="3"/>
  <c r="I40" i="3"/>
  <c r="I73" i="3" s="1"/>
  <c r="I3" i="3"/>
  <c r="R1" i="3"/>
  <c r="I80" i="2"/>
  <c r="F80" i="2"/>
  <c r="E80" i="2"/>
  <c r="D80" i="2"/>
  <c r="K80" i="2" s="1"/>
  <c r="C80" i="2"/>
  <c r="I72" i="2"/>
  <c r="I62" i="2"/>
  <c r="I50" i="2"/>
  <c r="I40" i="2"/>
  <c r="I73" i="2" s="1"/>
  <c r="I3" i="2"/>
  <c r="O25" i="2" s="1"/>
  <c r="H25" i="2" s="1"/>
  <c r="J25" i="2" s="1"/>
  <c r="K25" i="2" s="1"/>
  <c r="R1" i="2"/>
  <c r="I80" i="1"/>
  <c r="F80" i="1"/>
  <c r="E80" i="1"/>
  <c r="D80" i="1"/>
  <c r="K80" i="1" s="1"/>
  <c r="C80" i="1"/>
  <c r="I79" i="1"/>
  <c r="I78" i="1"/>
  <c r="I72" i="1"/>
  <c r="P70" i="1"/>
  <c r="H70" i="1" s="1"/>
  <c r="J70" i="1" s="1"/>
  <c r="K70" i="1" s="1"/>
  <c r="P69" i="1"/>
  <c r="H69" i="1" s="1"/>
  <c r="J69" i="1" s="1"/>
  <c r="K69" i="1" s="1"/>
  <c r="P68" i="1"/>
  <c r="H68" i="1" s="1"/>
  <c r="J68" i="1" s="1"/>
  <c r="K68" i="1" s="1"/>
  <c r="P67" i="1"/>
  <c r="H67" i="1" s="1"/>
  <c r="J67" i="1" s="1"/>
  <c r="K67" i="1" s="1"/>
  <c r="P66" i="1"/>
  <c r="H66" i="1" s="1"/>
  <c r="J66" i="1" s="1"/>
  <c r="I62" i="1"/>
  <c r="P60" i="1"/>
  <c r="H60" i="1" s="1"/>
  <c r="J60" i="1" s="1"/>
  <c r="K60" i="1" s="1"/>
  <c r="P59" i="1"/>
  <c r="H59" i="1" s="1"/>
  <c r="J59" i="1" s="1"/>
  <c r="K59" i="1" s="1"/>
  <c r="P58" i="1"/>
  <c r="H58" i="1" s="1"/>
  <c r="J58" i="1" s="1"/>
  <c r="K58" i="1" s="1"/>
  <c r="P57" i="1"/>
  <c r="H57" i="1" s="1"/>
  <c r="J57" i="1" s="1"/>
  <c r="K57" i="1" s="1"/>
  <c r="P56" i="1"/>
  <c r="H56" i="1" s="1"/>
  <c r="J56" i="1" s="1"/>
  <c r="K56" i="1" s="1"/>
  <c r="P55" i="1"/>
  <c r="H55" i="1" s="1"/>
  <c r="J55" i="1" s="1"/>
  <c r="K55" i="1" s="1"/>
  <c r="P54" i="1"/>
  <c r="H54" i="1" s="1"/>
  <c r="J54" i="1" s="1"/>
  <c r="I50" i="1"/>
  <c r="P48" i="1"/>
  <c r="H48" i="1" s="1"/>
  <c r="J48" i="1" s="1"/>
  <c r="K48" i="1" s="1"/>
  <c r="P47" i="1"/>
  <c r="H47" i="1" s="1"/>
  <c r="P46" i="1"/>
  <c r="H46" i="1" s="1"/>
  <c r="J46" i="1" s="1"/>
  <c r="K46" i="1" s="1"/>
  <c r="P45" i="1"/>
  <c r="H45" i="1" s="1"/>
  <c r="J45" i="1" s="1"/>
  <c r="K45" i="1" s="1"/>
  <c r="P44" i="1"/>
  <c r="H44" i="1" s="1"/>
  <c r="J44" i="1" s="1"/>
  <c r="I40" i="1"/>
  <c r="P37" i="1"/>
  <c r="H37" i="1" s="1"/>
  <c r="J37" i="1" s="1"/>
  <c r="K37" i="1" s="1"/>
  <c r="P36" i="1"/>
  <c r="H36" i="1" s="1"/>
  <c r="J36" i="1" s="1"/>
  <c r="K36" i="1" s="1"/>
  <c r="P35" i="1"/>
  <c r="H35" i="1" s="1"/>
  <c r="J35" i="1" s="1"/>
  <c r="K35" i="1" s="1"/>
  <c r="P34" i="1"/>
  <c r="H34" i="1" s="1"/>
  <c r="J34" i="1" s="1"/>
  <c r="K34" i="1" s="1"/>
  <c r="P33" i="1"/>
  <c r="H33" i="1" s="1"/>
  <c r="J33" i="1" s="1"/>
  <c r="K33" i="1" s="1"/>
  <c r="P32" i="1"/>
  <c r="H32" i="1" s="1"/>
  <c r="J32" i="1" s="1"/>
  <c r="K32" i="1" s="1"/>
  <c r="P31" i="1"/>
  <c r="H31" i="1" s="1"/>
  <c r="J31" i="1" s="1"/>
  <c r="K31" i="1" s="1"/>
  <c r="P30" i="1"/>
  <c r="H30" i="1" s="1"/>
  <c r="J30" i="1" s="1"/>
  <c r="K30" i="1" s="1"/>
  <c r="P29" i="1"/>
  <c r="H29" i="1" s="1"/>
  <c r="J29" i="1" s="1"/>
  <c r="K29" i="1" s="1"/>
  <c r="P28" i="1"/>
  <c r="H28" i="1" s="1"/>
  <c r="J28" i="1" s="1"/>
  <c r="K28" i="1" s="1"/>
  <c r="P27" i="1"/>
  <c r="H27" i="1" s="1"/>
  <c r="J27" i="1" s="1"/>
  <c r="K27" i="1" s="1"/>
  <c r="P26" i="1"/>
  <c r="H26" i="1" s="1"/>
  <c r="J26" i="1" s="1"/>
  <c r="K26" i="1" s="1"/>
  <c r="P25" i="1"/>
  <c r="H25" i="1" s="1"/>
  <c r="J25" i="1" s="1"/>
  <c r="K25" i="1" s="1"/>
  <c r="P24" i="1"/>
  <c r="H24" i="1" s="1"/>
  <c r="J24" i="1" s="1"/>
  <c r="K24" i="1" s="1"/>
  <c r="P23" i="1"/>
  <c r="H23" i="1" s="1"/>
  <c r="J23" i="1" s="1"/>
  <c r="K23" i="1" s="1"/>
  <c r="P22" i="1"/>
  <c r="H22" i="1" s="1"/>
  <c r="J22" i="1" s="1"/>
  <c r="K22" i="1" s="1"/>
  <c r="P21" i="1"/>
  <c r="H21" i="1" s="1"/>
  <c r="J21" i="1" s="1"/>
  <c r="K21" i="1" s="1"/>
  <c r="P20" i="1"/>
  <c r="H20" i="1" s="1"/>
  <c r="J20" i="1" s="1"/>
  <c r="K20" i="1" s="1"/>
  <c r="P19" i="1"/>
  <c r="H19" i="1" s="1"/>
  <c r="J19" i="1" s="1"/>
  <c r="K19" i="1" s="1"/>
  <c r="P18" i="1"/>
  <c r="H18" i="1" s="1"/>
  <c r="J18" i="1" s="1"/>
  <c r="K18" i="1" s="1"/>
  <c r="P17" i="1"/>
  <c r="H17" i="1" s="1"/>
  <c r="J17" i="1" s="1"/>
  <c r="K17" i="1" s="1"/>
  <c r="P16" i="1"/>
  <c r="H16" i="1"/>
  <c r="J16" i="1" s="1"/>
  <c r="K16" i="1" s="1"/>
  <c r="P15" i="1"/>
  <c r="H15" i="1" s="1"/>
  <c r="J15" i="1" s="1"/>
  <c r="K15" i="1" s="1"/>
  <c r="P14" i="1"/>
  <c r="H14" i="1" s="1"/>
  <c r="J14" i="1" s="1"/>
  <c r="K14" i="1" s="1"/>
  <c r="P13" i="1"/>
  <c r="H13" i="1"/>
  <c r="J13" i="1" s="1"/>
  <c r="R1" i="1"/>
  <c r="J47" i="1" l="1"/>
  <c r="K47" i="1" s="1"/>
  <c r="O13" i="2"/>
  <c r="H13" i="2" s="1"/>
  <c r="J13" i="2" s="1"/>
  <c r="K13" i="2" s="1"/>
  <c r="O29" i="2"/>
  <c r="H29" i="2" s="1"/>
  <c r="J29" i="2" s="1"/>
  <c r="K29" i="2" s="1"/>
  <c r="O17" i="2"/>
  <c r="H17" i="2" s="1"/>
  <c r="J17" i="2" s="1"/>
  <c r="K17" i="2" s="1"/>
  <c r="O21" i="2"/>
  <c r="H21" i="2" s="1"/>
  <c r="J21" i="2" s="1"/>
  <c r="K21" i="2" s="1"/>
  <c r="J62" i="1"/>
  <c r="K13" i="1"/>
  <c r="K40" i="1" s="1"/>
  <c r="J40" i="1"/>
  <c r="K44" i="1"/>
  <c r="K66" i="1"/>
  <c r="K72" i="1" s="1"/>
  <c r="J72" i="1"/>
  <c r="I78" i="4"/>
  <c r="I78" i="3"/>
  <c r="I78" i="2"/>
  <c r="I73" i="1"/>
  <c r="K54" i="1"/>
  <c r="K62" i="1" s="1"/>
  <c r="N37" i="3"/>
  <c r="H37" i="3" s="1"/>
  <c r="J37" i="3" s="1"/>
  <c r="K37" i="3" s="1"/>
  <c r="N36" i="3"/>
  <c r="H36" i="3" s="1"/>
  <c r="J36" i="3" s="1"/>
  <c r="K36" i="3" s="1"/>
  <c r="N35" i="3"/>
  <c r="H35" i="3" s="1"/>
  <c r="J35" i="3" s="1"/>
  <c r="K35" i="3" s="1"/>
  <c r="N34" i="3"/>
  <c r="H34" i="3" s="1"/>
  <c r="J34" i="3" s="1"/>
  <c r="K34" i="3" s="1"/>
  <c r="N33" i="3"/>
  <c r="H33" i="3" s="1"/>
  <c r="J33" i="3" s="1"/>
  <c r="K33" i="3" s="1"/>
  <c r="N32" i="3"/>
  <c r="H32" i="3" s="1"/>
  <c r="J32" i="3" s="1"/>
  <c r="K32" i="3" s="1"/>
  <c r="N31" i="3"/>
  <c r="H31" i="3" s="1"/>
  <c r="J31" i="3" s="1"/>
  <c r="K31" i="3" s="1"/>
  <c r="N30" i="3"/>
  <c r="H30" i="3" s="1"/>
  <c r="J30" i="3" s="1"/>
  <c r="K30" i="3" s="1"/>
  <c r="N29" i="3"/>
  <c r="H29" i="3" s="1"/>
  <c r="J29" i="3" s="1"/>
  <c r="K29" i="3" s="1"/>
  <c r="N28" i="3"/>
  <c r="H28" i="3" s="1"/>
  <c r="J28" i="3" s="1"/>
  <c r="K28" i="3" s="1"/>
  <c r="N27" i="3"/>
  <c r="H27" i="3" s="1"/>
  <c r="J27" i="3" s="1"/>
  <c r="K27" i="3" s="1"/>
  <c r="N26" i="3"/>
  <c r="H26" i="3" s="1"/>
  <c r="J26" i="3" s="1"/>
  <c r="K26" i="3" s="1"/>
  <c r="N25" i="3"/>
  <c r="H25" i="3" s="1"/>
  <c r="J25" i="3" s="1"/>
  <c r="K25" i="3" s="1"/>
  <c r="N48" i="3"/>
  <c r="H48" i="3" s="1"/>
  <c r="J48" i="3" s="1"/>
  <c r="K48" i="3" s="1"/>
  <c r="N47" i="3"/>
  <c r="H47" i="3" s="1"/>
  <c r="J47" i="3" s="1"/>
  <c r="K47" i="3" s="1"/>
  <c r="N46" i="3"/>
  <c r="H46" i="3" s="1"/>
  <c r="J46" i="3" s="1"/>
  <c r="K46" i="3" s="1"/>
  <c r="N45" i="3"/>
  <c r="H45" i="3" s="1"/>
  <c r="J45" i="3" s="1"/>
  <c r="K45" i="3" s="1"/>
  <c r="N44" i="3"/>
  <c r="H44" i="3" s="1"/>
  <c r="J44" i="3" s="1"/>
  <c r="N70" i="3"/>
  <c r="H70" i="3" s="1"/>
  <c r="J70" i="3" s="1"/>
  <c r="K70" i="3" s="1"/>
  <c r="N69" i="3"/>
  <c r="H69" i="3" s="1"/>
  <c r="J69" i="3" s="1"/>
  <c r="K69" i="3" s="1"/>
  <c r="N68" i="3"/>
  <c r="H68" i="3" s="1"/>
  <c r="J68" i="3" s="1"/>
  <c r="K68" i="3" s="1"/>
  <c r="N67" i="3"/>
  <c r="H67" i="3" s="1"/>
  <c r="J67" i="3" s="1"/>
  <c r="K67" i="3" s="1"/>
  <c r="N66" i="3"/>
  <c r="H66" i="3" s="1"/>
  <c r="J66" i="3" s="1"/>
  <c r="N57" i="3"/>
  <c r="H57" i="3" s="1"/>
  <c r="J57" i="3" s="1"/>
  <c r="K57" i="3" s="1"/>
  <c r="N23" i="3"/>
  <c r="H23" i="3" s="1"/>
  <c r="J23" i="3" s="1"/>
  <c r="K23" i="3" s="1"/>
  <c r="N19" i="3"/>
  <c r="H19" i="3" s="1"/>
  <c r="J19" i="3" s="1"/>
  <c r="K19" i="3" s="1"/>
  <c r="N15" i="3"/>
  <c r="H15" i="3" s="1"/>
  <c r="J15" i="3" s="1"/>
  <c r="K15" i="3" s="1"/>
  <c r="N59" i="3"/>
  <c r="H59" i="3" s="1"/>
  <c r="J59" i="3" s="1"/>
  <c r="K59" i="3" s="1"/>
  <c r="N55" i="3"/>
  <c r="H55" i="3" s="1"/>
  <c r="J55" i="3" s="1"/>
  <c r="N21" i="3"/>
  <c r="H21" i="3" s="1"/>
  <c r="J21" i="3" s="1"/>
  <c r="K21" i="3" s="1"/>
  <c r="N17" i="3"/>
  <c r="H17" i="3" s="1"/>
  <c r="J17" i="3" s="1"/>
  <c r="K17" i="3" s="1"/>
  <c r="N13" i="3"/>
  <c r="H13" i="3" s="1"/>
  <c r="J13" i="3" s="1"/>
  <c r="N58" i="3"/>
  <c r="H58" i="3" s="1"/>
  <c r="J58" i="3" s="1"/>
  <c r="K58" i="3" s="1"/>
  <c r="N54" i="3"/>
  <c r="H54" i="3" s="1"/>
  <c r="J54" i="3" s="1"/>
  <c r="K54" i="3" s="1"/>
  <c r="N22" i="3"/>
  <c r="H22" i="3" s="1"/>
  <c r="J22" i="3" s="1"/>
  <c r="K22" i="3" s="1"/>
  <c r="N18" i="3"/>
  <c r="H18" i="3" s="1"/>
  <c r="J18" i="3" s="1"/>
  <c r="K18" i="3" s="1"/>
  <c r="N14" i="3"/>
  <c r="H14" i="3" s="1"/>
  <c r="J14" i="3" s="1"/>
  <c r="K14" i="3" s="1"/>
  <c r="N60" i="3"/>
  <c r="H60" i="3" s="1"/>
  <c r="J60" i="3" s="1"/>
  <c r="K60" i="3" s="1"/>
  <c r="O60" i="2"/>
  <c r="H60" i="2" s="1"/>
  <c r="J60" i="2" s="1"/>
  <c r="K60" i="2" s="1"/>
  <c r="O59" i="2"/>
  <c r="H59" i="2" s="1"/>
  <c r="J59" i="2" s="1"/>
  <c r="K59" i="2" s="1"/>
  <c r="O58" i="2"/>
  <c r="H58" i="2" s="1"/>
  <c r="J58" i="2" s="1"/>
  <c r="K58" i="2" s="1"/>
  <c r="O57" i="2"/>
  <c r="H57" i="2" s="1"/>
  <c r="J57" i="2" s="1"/>
  <c r="K57" i="2" s="1"/>
  <c r="O56" i="2"/>
  <c r="H56" i="2" s="1"/>
  <c r="J56" i="2" s="1"/>
  <c r="K56" i="2" s="1"/>
  <c r="O55" i="2"/>
  <c r="H55" i="2" s="1"/>
  <c r="J55" i="2" s="1"/>
  <c r="O54" i="2"/>
  <c r="H54" i="2" s="1"/>
  <c r="J54" i="2" s="1"/>
  <c r="K54" i="2" s="1"/>
  <c r="O48" i="2"/>
  <c r="H48" i="2" s="1"/>
  <c r="J48" i="2" s="1"/>
  <c r="K48" i="2" s="1"/>
  <c r="O47" i="2"/>
  <c r="H47" i="2" s="1"/>
  <c r="J47" i="2" s="1"/>
  <c r="K47" i="2" s="1"/>
  <c r="O46" i="2"/>
  <c r="H46" i="2" s="1"/>
  <c r="J46" i="2" s="1"/>
  <c r="K46" i="2" s="1"/>
  <c r="O45" i="2"/>
  <c r="H45" i="2" s="1"/>
  <c r="J45" i="2" s="1"/>
  <c r="K45" i="2" s="1"/>
  <c r="O44" i="2"/>
  <c r="H44" i="2" s="1"/>
  <c r="J44" i="2" s="1"/>
  <c r="O16" i="2"/>
  <c r="H16" i="2" s="1"/>
  <c r="J16" i="2" s="1"/>
  <c r="K16" i="2" s="1"/>
  <c r="O20" i="2"/>
  <c r="H20" i="2" s="1"/>
  <c r="J20" i="2" s="1"/>
  <c r="K20" i="2" s="1"/>
  <c r="O24" i="2"/>
  <c r="H24" i="2" s="1"/>
  <c r="J24" i="2" s="1"/>
  <c r="K24" i="2" s="1"/>
  <c r="O28" i="2"/>
  <c r="H28" i="2" s="1"/>
  <c r="J28" i="2" s="1"/>
  <c r="K28" i="2" s="1"/>
  <c r="O32" i="2"/>
  <c r="H32" i="2" s="1"/>
  <c r="J32" i="2" s="1"/>
  <c r="K32" i="2" s="1"/>
  <c r="O34" i="2"/>
  <c r="H34" i="2" s="1"/>
  <c r="J34" i="2" s="1"/>
  <c r="K34" i="2" s="1"/>
  <c r="O36" i="2"/>
  <c r="H36" i="2" s="1"/>
  <c r="J36" i="2" s="1"/>
  <c r="K36" i="2" s="1"/>
  <c r="O67" i="2"/>
  <c r="H67" i="2" s="1"/>
  <c r="J67" i="2" s="1"/>
  <c r="K67" i="2" s="1"/>
  <c r="O69" i="2"/>
  <c r="H69" i="2" s="1"/>
  <c r="J69" i="2" s="1"/>
  <c r="K69" i="2" s="1"/>
  <c r="N24" i="3"/>
  <c r="H24" i="3" s="1"/>
  <c r="J24" i="3" s="1"/>
  <c r="K24" i="3" s="1"/>
  <c r="O15" i="2"/>
  <c r="H15" i="2" s="1"/>
  <c r="J15" i="2" s="1"/>
  <c r="K15" i="2" s="1"/>
  <c r="O19" i="2"/>
  <c r="H19" i="2" s="1"/>
  <c r="J19" i="2" s="1"/>
  <c r="K19" i="2" s="1"/>
  <c r="O23" i="2"/>
  <c r="H23" i="2" s="1"/>
  <c r="J23" i="2" s="1"/>
  <c r="K23" i="2" s="1"/>
  <c r="O27" i="2"/>
  <c r="H27" i="2" s="1"/>
  <c r="J27" i="2" s="1"/>
  <c r="K27" i="2" s="1"/>
  <c r="O31" i="2"/>
  <c r="H31" i="2" s="1"/>
  <c r="J31" i="2" s="1"/>
  <c r="K31" i="2" s="1"/>
  <c r="O70" i="2"/>
  <c r="H70" i="2" s="1"/>
  <c r="J70" i="2" s="1"/>
  <c r="K70" i="2" s="1"/>
  <c r="N20" i="3"/>
  <c r="H20" i="3" s="1"/>
  <c r="J20" i="3" s="1"/>
  <c r="K20" i="3" s="1"/>
  <c r="O14" i="2"/>
  <c r="H14" i="2" s="1"/>
  <c r="J14" i="2" s="1"/>
  <c r="K14" i="2" s="1"/>
  <c r="O18" i="2"/>
  <c r="H18" i="2" s="1"/>
  <c r="J18" i="2" s="1"/>
  <c r="K18" i="2" s="1"/>
  <c r="O22" i="2"/>
  <c r="H22" i="2" s="1"/>
  <c r="J22" i="2" s="1"/>
  <c r="K22" i="2" s="1"/>
  <c r="O26" i="2"/>
  <c r="H26" i="2" s="1"/>
  <c r="J26" i="2" s="1"/>
  <c r="K26" i="2" s="1"/>
  <c r="O30" i="2"/>
  <c r="H30" i="2" s="1"/>
  <c r="J30" i="2" s="1"/>
  <c r="K30" i="2" s="1"/>
  <c r="O33" i="2"/>
  <c r="H33" i="2" s="1"/>
  <c r="J33" i="2" s="1"/>
  <c r="K33" i="2" s="1"/>
  <c r="O35" i="2"/>
  <c r="H35" i="2" s="1"/>
  <c r="J35" i="2" s="1"/>
  <c r="K35" i="2" s="1"/>
  <c r="O37" i="2"/>
  <c r="H37" i="2" s="1"/>
  <c r="J37" i="2" s="1"/>
  <c r="K37" i="2" s="1"/>
  <c r="O66" i="2"/>
  <c r="H66" i="2" s="1"/>
  <c r="J66" i="2" s="1"/>
  <c r="O68" i="2"/>
  <c r="H68" i="2" s="1"/>
  <c r="J68" i="2" s="1"/>
  <c r="K68" i="2" s="1"/>
  <c r="N16" i="3"/>
  <c r="H16" i="3" s="1"/>
  <c r="J16" i="3" s="1"/>
  <c r="K16" i="3" s="1"/>
  <c r="N56" i="3"/>
  <c r="H56" i="3" s="1"/>
  <c r="J56" i="3" s="1"/>
  <c r="K56" i="3" s="1"/>
  <c r="I79" i="4"/>
  <c r="I79" i="3"/>
  <c r="I79" i="2"/>
  <c r="N14" i="4"/>
  <c r="H14" i="4" s="1"/>
  <c r="N16" i="4"/>
  <c r="H16" i="4" s="1"/>
  <c r="N18" i="4"/>
  <c r="H18" i="4" s="1"/>
  <c r="N20" i="4"/>
  <c r="H20" i="4" s="1"/>
  <c r="N22" i="4"/>
  <c r="H22" i="4" s="1"/>
  <c r="N24" i="4"/>
  <c r="H24" i="4" s="1"/>
  <c r="N26" i="4"/>
  <c r="H26" i="4" s="1"/>
  <c r="N28" i="4"/>
  <c r="H28" i="4" s="1"/>
  <c r="N30" i="4"/>
  <c r="H30" i="4" s="1"/>
  <c r="N32" i="4"/>
  <c r="H32" i="4" s="1"/>
  <c r="N34" i="4"/>
  <c r="H34" i="4" s="1"/>
  <c r="N36" i="4"/>
  <c r="H36" i="4" s="1"/>
  <c r="N44" i="4"/>
  <c r="H44" i="4" s="1"/>
  <c r="N46" i="4"/>
  <c r="H46" i="4" s="1"/>
  <c r="N48" i="4"/>
  <c r="H48" i="4" s="1"/>
  <c r="N55" i="4"/>
  <c r="H55" i="4" s="1"/>
  <c r="N57" i="4"/>
  <c r="H57" i="4" s="1"/>
  <c r="N59" i="4"/>
  <c r="H59" i="4" s="1"/>
  <c r="N66" i="4"/>
  <c r="H66" i="4" s="1"/>
  <c r="N68" i="4"/>
  <c r="H68" i="4" s="1"/>
  <c r="N70" i="4"/>
  <c r="H70" i="4" s="1"/>
  <c r="N13" i="4"/>
  <c r="H13" i="4" s="1"/>
  <c r="N15" i="4"/>
  <c r="H15" i="4" s="1"/>
  <c r="N17" i="4"/>
  <c r="H17" i="4" s="1"/>
  <c r="N19" i="4"/>
  <c r="H19" i="4" s="1"/>
  <c r="N21" i="4"/>
  <c r="H21" i="4" s="1"/>
  <c r="N23" i="4"/>
  <c r="H23" i="4" s="1"/>
  <c r="N25" i="4"/>
  <c r="H25" i="4" s="1"/>
  <c r="N27" i="4"/>
  <c r="H27" i="4" s="1"/>
  <c r="N29" i="4"/>
  <c r="H29" i="4" s="1"/>
  <c r="N31" i="4"/>
  <c r="H31" i="4" s="1"/>
  <c r="N33" i="4"/>
  <c r="H33" i="4" s="1"/>
  <c r="N35" i="4"/>
  <c r="H35" i="4" s="1"/>
  <c r="N37" i="4"/>
  <c r="H37" i="4" s="1"/>
  <c r="N45" i="4"/>
  <c r="H45" i="4" s="1"/>
  <c r="N47" i="4"/>
  <c r="H47" i="4" s="1"/>
  <c r="N54" i="4"/>
  <c r="H54" i="4" s="1"/>
  <c r="N56" i="4"/>
  <c r="H56" i="4" s="1"/>
  <c r="N58" i="4"/>
  <c r="H58" i="4" s="1"/>
  <c r="N60" i="4"/>
  <c r="H60" i="4" s="1"/>
  <c r="N67" i="4"/>
  <c r="H67" i="4" s="1"/>
  <c r="K50" i="1" l="1"/>
  <c r="D77" i="4" s="1"/>
  <c r="J50" i="1"/>
  <c r="K66" i="3"/>
  <c r="K72" i="3" s="1"/>
  <c r="J72" i="3"/>
  <c r="J40" i="2"/>
  <c r="K44" i="2"/>
  <c r="K50" i="2" s="1"/>
  <c r="J50" i="2"/>
  <c r="J50" i="3"/>
  <c r="K44" i="3"/>
  <c r="K50" i="3" s="1"/>
  <c r="E77" i="4"/>
  <c r="E77" i="3"/>
  <c r="E77" i="2"/>
  <c r="E77" i="1"/>
  <c r="J62" i="3"/>
  <c r="K55" i="3"/>
  <c r="K62" i="3" s="1"/>
  <c r="I77" i="4"/>
  <c r="I82" i="4" s="1"/>
  <c r="I77" i="3"/>
  <c r="I82" i="3" s="1"/>
  <c r="I77" i="2"/>
  <c r="I82" i="2" s="1"/>
  <c r="I77" i="1"/>
  <c r="I82" i="1" s="1"/>
  <c r="J72" i="2"/>
  <c r="K66" i="2"/>
  <c r="K72" i="2" s="1"/>
  <c r="J62" i="2"/>
  <c r="K55" i="2"/>
  <c r="K62" i="2" s="1"/>
  <c r="J40" i="3"/>
  <c r="K13" i="3"/>
  <c r="K40" i="3" s="1"/>
  <c r="K40" i="2"/>
  <c r="F77" i="4"/>
  <c r="F77" i="2"/>
  <c r="F77" i="3"/>
  <c r="F77" i="1"/>
  <c r="C77" i="4"/>
  <c r="C77" i="3"/>
  <c r="C77" i="2"/>
  <c r="C77" i="1"/>
  <c r="D77" i="1" l="1"/>
  <c r="D77" i="2"/>
  <c r="K74" i="1"/>
  <c r="K77" i="3" s="1"/>
  <c r="D77" i="3"/>
  <c r="E78" i="4"/>
  <c r="E78" i="3"/>
  <c r="E78" i="1"/>
  <c r="E79" i="4"/>
  <c r="E82" i="4" s="1"/>
  <c r="E79" i="3"/>
  <c r="E79" i="2"/>
  <c r="E79" i="1"/>
  <c r="E82" i="1" s="1"/>
  <c r="D79" i="4"/>
  <c r="D79" i="3"/>
  <c r="D79" i="2"/>
  <c r="D82" i="2" s="1"/>
  <c r="D79" i="1"/>
  <c r="D78" i="4"/>
  <c r="D82" i="4" s="1"/>
  <c r="D78" i="2"/>
  <c r="D78" i="3"/>
  <c r="D78" i="1"/>
  <c r="C78" i="4"/>
  <c r="C78" i="3"/>
  <c r="E78" i="2"/>
  <c r="E82" i="2" s="1"/>
  <c r="K74" i="2"/>
  <c r="C78" i="1"/>
  <c r="C79" i="4"/>
  <c r="C79" i="3"/>
  <c r="C79" i="2"/>
  <c r="C79" i="1"/>
  <c r="K74" i="3"/>
  <c r="F78" i="4"/>
  <c r="F78" i="3"/>
  <c r="F78" i="1"/>
  <c r="F78" i="2"/>
  <c r="F79" i="4"/>
  <c r="F79" i="3"/>
  <c r="F79" i="2"/>
  <c r="F79" i="1"/>
  <c r="K77" i="4" l="1"/>
  <c r="K77" i="2"/>
  <c r="D82" i="3"/>
  <c r="K77" i="1"/>
  <c r="E82" i="3"/>
  <c r="K79" i="3"/>
  <c r="D82" i="1"/>
  <c r="F82" i="1"/>
  <c r="K78" i="1"/>
  <c r="C82" i="4"/>
  <c r="F82" i="4"/>
  <c r="F82" i="2"/>
  <c r="F82" i="3"/>
  <c r="K79" i="1"/>
  <c r="K78" i="3"/>
  <c r="K82" i="3" s="1"/>
  <c r="K79" i="4"/>
  <c r="C82" i="1"/>
  <c r="C82" i="3"/>
  <c r="K78" i="4"/>
  <c r="K79" i="2"/>
  <c r="C82" i="2"/>
  <c r="K78" i="2"/>
  <c r="K82" i="1" l="1"/>
  <c r="K82" i="2"/>
  <c r="K82" i="4"/>
</calcChain>
</file>

<file path=xl/sharedStrings.xml><?xml version="1.0" encoding="utf-8"?>
<sst xmlns="http://schemas.openxmlformats.org/spreadsheetml/2006/main" count="411" uniqueCount="409">
  <si>
    <t>WESTFIELD DIVING EQUIPMENT LIST</t>
  </si>
  <si>
    <t>Equipment List for:</t>
  </si>
  <si>
    <t>Date of List: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</si>
  <si>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</si>
  <si>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</si>
  <si>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</si>
  <si>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</si>
  <si>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</si>
  <si>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</si>
  <si>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</si>
  <si>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</si>
  <si>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</si>
  <si>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</si>
  <si>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</si>
  <si>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</si>
  <si>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</si>
  <si>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</si>
  <si>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</si>
  <si>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</si>
  <si>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</si>
  <si>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</si>
  <si>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</si>
  <si>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</si>
  <si>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</si>
  <si>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</si>
  <si>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</si>
  <si>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</si>
  <si>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</si>
  <si>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</si>
  <si>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</si>
  <si>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</si>
  <si>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</si>
  <si>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</si>
  <si>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</si>
  <si>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</si>
  <si>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</si>
  <si>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</si>
  <si>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</si>
  <si>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</si>
  <si>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</si>
  <si>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</si>
  <si>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</si>
  <si>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</si>
  <si>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</si>
  <si>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</si>
  <si>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</si>
  <si>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</si>
  <si>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</si>
  <si>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</si>
  <si>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</si>
  <si>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Re-Breather Equipment</t>
  </si>
  <si>
    <t xml:space="preserve"> </t>
  </si>
  <si>
    <t>TOTAL</t>
  </si>
  <si>
    <t>Camera Equipment</t>
  </si>
  <si>
    <t xml:space="preserve"> </t>
  </si>
  <si>
    <t xml:space="preserve"> </t>
  </si>
  <si>
    <t>TOTAL</t>
  </si>
  <si>
    <t>Compressor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</si>
  <si>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</si>
  <si>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</si>
  <si>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</si>
  <si>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</si>
  <si>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</si>
  <si>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</si>
  <si>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</si>
  <si>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</si>
  <si>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</si>
  <si>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</si>
  <si>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</si>
  <si>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</si>
  <si>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</si>
  <si>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</si>
  <si>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</si>
  <si>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</si>
  <si>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</si>
  <si>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</si>
  <si>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</si>
  <si>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</si>
  <si>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</si>
  <si>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</si>
  <si>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2</t>
  </si>
  <si>
    <t>Equipment List for:</t>
  </si>
  <si>
    <t xml:space="preserve"> </t>
  </si>
  <si>
    <t>Date of List: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</si>
  <si>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</si>
  <si>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</si>
  <si>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</si>
  <si>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</si>
  <si>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</si>
  <si>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</si>
  <si>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</si>
  <si>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</si>
  <si>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</si>
  <si>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</si>
  <si>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</si>
  <si>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</si>
  <si>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</si>
  <si>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Camera Equipment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</si>
  <si>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</si>
  <si>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</si>
  <si>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</si>
  <si>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</si>
  <si>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</si>
  <si>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</si>
  <si>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</si>
  <si>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</si>
  <si>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</si>
  <si>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</si>
  <si>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</si>
  <si>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</si>
  <si>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</si>
  <si>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</si>
  <si>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</si>
  <si>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</si>
  <si>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</si>
  <si>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</si>
  <si>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</si>
  <si>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</si>
  <si>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</si>
  <si>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</si>
  <si>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Re-Breather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</si>
  <si>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</si>
  <si>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</si>
  <si>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</si>
  <si>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</si>
  <si>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</si>
  <si>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</si>
  <si>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</si>
  <si>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</si>
  <si>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</si>
  <si>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</si>
  <si>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</si>
  <si>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Camera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</si>
  <si>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</si>
  <si>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</si>
  <si>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</si>
  <si>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</si>
  <si>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</si>
  <si>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</si>
  <si>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</si>
  <si>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</si>
  <si>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</si>
  <si>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</si>
  <si>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</si>
  <si>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</si>
  <si>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</si>
  <si>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</si>
  <si>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</si>
  <si>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Compressor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</si>
  <si>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</si>
  <si>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</si>
  <si>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</si>
  <si>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</si>
  <si>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</si>
  <si>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</si>
  <si>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</si>
  <si>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</si>
  <si>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</si>
  <si>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</si>
  <si>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</si>
  <si>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</si>
  <si>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</si>
  <si>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</si>
  <si>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</si>
  <si>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</si>
  <si>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</si>
  <si>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</si>
  <si>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</si>
  <si>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</si>
  <si>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</si>
  <si>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</si>
  <si>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3</t>
  </si>
  <si>
    <t>Equipment List for:</t>
  </si>
  <si>
    <t xml:space="preserve"> </t>
  </si>
  <si>
    <t>Date of List: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</si>
  <si>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</si>
  <si>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</si>
  <si>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</si>
  <si>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</si>
  <si>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</si>
  <si>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</si>
  <si>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</si>
  <si>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</si>
  <si>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</si>
  <si>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</si>
  <si>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</si>
  <si>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</si>
  <si>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</si>
  <si>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</si>
  <si>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</si>
  <si>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</si>
  <si>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</si>
  <si>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</si>
  <si>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</si>
  <si>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</si>
  <si>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</si>
  <si>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</si>
  <si>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</si>
  <si>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</si>
  <si>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</si>
  <si>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</si>
  <si>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</si>
  <si>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</si>
  <si>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</si>
  <si>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</si>
  <si>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</si>
  <si>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</si>
  <si>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</si>
  <si>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</si>
  <si>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</si>
  <si>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</si>
  <si>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</si>
  <si>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</si>
  <si>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</si>
  <si>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</si>
  <si>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</si>
  <si>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</si>
  <si>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</si>
  <si>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</si>
  <si>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</si>
  <si>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</si>
  <si>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</si>
  <si>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</si>
  <si>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</si>
  <si>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</si>
  <si>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</si>
  <si>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</si>
  <si>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</si>
  <si>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</si>
  <si>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</si>
  <si>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</si>
  <si>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</si>
  <si>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</si>
  <si>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</si>
  <si>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</si>
  <si>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</si>
  <si>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</si>
  <si>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</si>
  <si>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</si>
  <si>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</si>
  <si>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</si>
  <si>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</si>
  <si>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Re-Breather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</si>
  <si>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</si>
  <si>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</si>
  <si>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</si>
  <si>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</si>
  <si>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</si>
  <si>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</si>
  <si>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</si>
  <si>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</si>
  <si>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</si>
  <si>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</si>
  <si>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</si>
  <si>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Camera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</si>
  <si>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</si>
  <si>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</si>
  <si>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</si>
  <si>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</si>
  <si>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</si>
  <si>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</si>
  <si>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</si>
  <si>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</si>
  <si>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</si>
  <si>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</si>
  <si>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</si>
  <si>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</si>
  <si>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</si>
  <si>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</si>
  <si>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</si>
  <si>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Compressor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</si>
  <si>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</si>
  <si>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</si>
  <si>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</si>
  <si>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</si>
  <si>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</si>
  <si>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</si>
  <si>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</si>
  <si>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</si>
  <si>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</si>
  <si>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</si>
  <si>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</si>
  <si>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</si>
  <si>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</si>
  <si>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</si>
  <si>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</si>
  <si>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</si>
  <si>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</si>
  <si>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</si>
  <si>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</si>
  <si>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</si>
  <si>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</si>
  <si>
    <t>WESTFIELD DIVING EQUIPMENT LIST</t>
  </si>
  <si>
    <t>Page 4</t>
  </si>
  <si>
    <t>Equipment List for:</t>
  </si>
  <si>
    <t xml:space="preserve"> </t>
  </si>
  <si>
    <t>Date of List:</t>
  </si>
  <si>
    <t xml:space="preserve"> </t>
  </si>
  <si>
    <t>Depreciation Scale used:</t>
  </si>
  <si>
    <t>Years Since Purchase</t>
  </si>
  <si>
    <t>6+</t>
  </si>
  <si>
    <t>Total Depreciation</t>
  </si>
  <si>
    <t>ITEM</t>
  </si>
  <si>
    <t>BOUGHT FROM</t>
  </si>
  <si>
    <t>SERIAL NO.</t>
  </si>
  <si>
    <t>DATE OF PURCHASE</t>
  </si>
  <si>
    <t>Age when Purchased  (in years, 0 for new)</t>
  </si>
  <si>
    <t>Total age (years)</t>
  </si>
  <si>
    <t>Value when Purchased</t>
  </si>
  <si>
    <t>Less Westfield's Depreciation</t>
  </si>
  <si>
    <t>Current Insurable Value</t>
  </si>
  <si>
    <t>Standard Dive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</si>
  <si>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</si>
  <si>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</si>
  <si>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</si>
  <si>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</si>
  <si>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</si>
  <si>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</si>
  <si>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</si>
  <si>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</si>
  <si>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</si>
  <si>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</si>
  <si>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</si>
  <si>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</si>
  <si>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</si>
  <si>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</si>
  <si>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</si>
  <si>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</si>
  <si>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</si>
  <si>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</si>
  <si>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</si>
  <si>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</si>
  <si>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</si>
  <si>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</si>
  <si>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</si>
  <si>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</si>
  <si>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</si>
  <si>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</si>
  <si>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</si>
  <si>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</si>
  <si>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</si>
  <si>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</si>
  <si>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</si>
  <si>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</si>
  <si>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</si>
  <si>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</si>
  <si>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</si>
  <si>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</si>
  <si>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</si>
  <si>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</si>
  <si>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</si>
  <si>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</si>
  <si>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</si>
  <si>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</si>
  <si>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</si>
  <si>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</si>
  <si>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</si>
  <si>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</si>
  <si>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</si>
  <si>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</si>
  <si>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</si>
  <si>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</si>
  <si>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</si>
  <si>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</si>
  <si>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</si>
  <si>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</si>
  <si>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Re-Breather Equipment</t>
  </si>
  <si>
    <t xml:space="preserve"> </t>
  </si>
  <si>
    <t xml:space="preserve"> </t>
  </si>
  <si>
    <t xml:space="preserve"> </t>
  </si>
  <si>
    <t>TOTAL</t>
  </si>
  <si>
    <t>Camera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</si>
  <si>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</si>
  <si>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</si>
  <si>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</si>
  <si>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</si>
  <si>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</si>
  <si>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</si>
  <si>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</si>
  <si>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</si>
  <si>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</si>
  <si>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</si>
  <si>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</si>
  <si>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</si>
  <si>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</si>
  <si>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</si>
  <si>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</si>
  <si>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Compressor Equipment</t>
  </si>
  <si>
    <t xml:space="preserve"> </t>
  </si>
  <si>
    <t xml:space="preserve"> </t>
  </si>
  <si>
    <t xml:space="preserve"> </t>
  </si>
  <si>
    <t xml:space="preserve"> </t>
  </si>
  <si>
    <t xml:space="preserve"> </t>
  </si>
  <si>
    <t>TOTAL</t>
  </si>
  <si>
    <t>TOTAL SUMS INSURED</t>
  </si>
  <si>
    <t xml:space="preserve"> </t>
  </si>
  <si>
    <t>Standard Dive Equipment</t>
  </si>
  <si>
    <t>Re-Breathe Equipment</t>
  </si>
  <si>
    <t>Camera Equipment</t>
  </si>
  <si>
    <t>Compressor Equipment</t>
  </si>
  <si>
    <t>Purchase Value</t>
  </si>
  <si>
    <t>Insurable Sums</t>
  </si>
  <si>
    <t xml:space="preserve"> </t>
  </si>
  <si>
    <t xml:space="preserve"> </t>
  </si>
  <si>
    <t>Page 1 Total Sums Insured</t>
  </si>
  <si>
    <t>Page 2 Total Sums Insured</t>
  </si>
  <si>
    <t>Page 3 Total Sums Insured</t>
  </si>
  <si>
    <t>Page 4 Total Sums Insured</t>
  </si>
  <si>
    <t>TOTAL SUMS INSURED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</si>
</sst>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mm/dd/yy"/>
    <numFmt numFmtId="165" formatCode="#0.##%"/>
    <numFmt numFmtId="166" formatCode="#0"/>
    <numFmt numFmtId="167" formatCode="[&gt;=0]&quot;£&quot;#,##0.00\ ;[Red]\(&quot;£&quot;#,##0.00\)"/>
    <numFmt numFmtId="168" formatCode="[&gt;=0]&quot;£&quot;#0.00;&quot;-&quot;&quot;£&quot;#0.00"/>
    <numFmt numFmtId="169" formatCode="dd/mm/yy"/>
    <numFmt numFmtId="170" formatCode="&quot;£&quot;#,##0.00"/>
    <numFmt numFmtId="171" formatCode="m/d/yyyy"/>
    <numFmt numFmtId="172" formatCode="#.00"/>
    <numFmt numFmtId="173" formatCode="[&gt;=0]&quot;£&quot;#,##0.00;&quot;-&quot;&quot;£&quot;#,##0.00"/>
    <numFmt numFmtId="174" formatCode="dd\-mmm\-yyyy"/>
    <numFmt numFmtId="175" formatCode="d/mm/yyyy"/>
    <numFmt numFmtId="176" formatCode="d/m/yyyy"/>
    <numFmt numFmtId="177" formatCode="mm\-dd\-yy"/>
    <numFmt numFmtId="178" formatCode="d/m/yy"/>
    <numFmt numFmtId="179" formatCode="[$£-809]#,##0.00;\-[$£-809]#,##0.00"/>
  </numFmts>
  <fonts count="43">
    <font>
      <sz val="10"/>
      <color rgb="FF000000"/>
      <name val="Arial"/>
    </font>
    <font>
      <sz val="11"/>
      <name val="Helvetica Neue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sz val="14"/>
      <name val="Helvetica Neue"/>
      <family val="2"/>
    </font>
    <font>
      <sz val="10"/>
      <name val="Arial"/>
      <family val="2"/>
    </font>
    <font>
      <sz val="12"/>
      <name val="Helvetica Neue"/>
      <family val="2"/>
    </font>
    <font>
      <b/>
      <sz val="11"/>
      <name val="Arial"/>
      <family val="2"/>
    </font>
    <font>
      <sz val="11"/>
      <color rgb="FF808080"/>
      <name val="Arial Bold"/>
    </font>
    <font>
      <sz val="11"/>
      <color rgb="FF808080"/>
      <name val="Helvetica Neue"/>
      <family val="2"/>
    </font>
    <font>
      <b/>
      <sz val="11"/>
      <color rgb="FF808080"/>
      <name val="Arial"/>
      <family val="2"/>
    </font>
    <font>
      <sz val="11"/>
      <color rgb="FF808080"/>
      <name val="Arial"/>
      <family val="2"/>
    </font>
    <font>
      <b/>
      <sz val="11"/>
      <color rgb="FF808080"/>
      <name val="Helvetica Neue"/>
      <family val="2"/>
    </font>
    <font>
      <b/>
      <sz val="11"/>
      <name val="Helvetica Neue"/>
      <family val="2"/>
    </font>
    <font>
      <b/>
      <sz val="11"/>
      <name val="Helvetica Neue"/>
      <family val="2"/>
    </font>
    <font>
      <b/>
      <sz val="10"/>
      <name val="Helvetica Neue"/>
      <family val="2"/>
    </font>
    <font>
      <sz val="12"/>
      <name val="Cambria"/>
      <family val="1"/>
    </font>
    <font>
      <sz val="10"/>
      <name val="Arial"/>
      <family val="2"/>
    </font>
    <font>
      <sz val="10"/>
      <name val="Helvetica Neue1"/>
    </font>
    <font>
      <sz val="10"/>
      <name val="Verdana"/>
      <family val="2"/>
    </font>
    <font>
      <sz val="12"/>
      <name val="Calibri"/>
      <family val="2"/>
    </font>
    <font>
      <sz val="11"/>
      <name val="Times New Roman"/>
      <family val="1"/>
    </font>
    <font>
      <b/>
      <sz val="12"/>
      <name val="Cambria"/>
      <family val="1"/>
    </font>
    <font>
      <b/>
      <sz val="11"/>
      <name val="Helvetica Neue1"/>
    </font>
    <font>
      <b/>
      <sz val="10"/>
      <name val="Arial"/>
      <family val="2"/>
    </font>
    <font>
      <b/>
      <sz val="14"/>
      <name val="Arial"/>
      <family val="2"/>
    </font>
    <font>
      <sz val="14"/>
      <name val="Helvetica Neue1"/>
    </font>
    <font>
      <b/>
      <sz val="10"/>
      <name val="Arial"/>
      <family val="2"/>
    </font>
    <font>
      <sz val="10"/>
      <color rgb="FF323130"/>
      <name val="Arial"/>
      <family val="2"/>
    </font>
    <font>
      <sz val="12"/>
      <color rgb="FF6C7A85"/>
      <name val="Cambria"/>
      <family val="1"/>
    </font>
    <font>
      <sz val="12"/>
      <color rgb="FF323130"/>
      <name val="Calibri"/>
      <family val="2"/>
    </font>
    <font>
      <sz val="11"/>
      <name val="Helvetica Neue1"/>
    </font>
    <font>
      <sz val="12"/>
      <color rgb="FF6C7A85"/>
      <name val="Helvetica Neue"/>
      <family val="2"/>
    </font>
    <font>
      <b/>
      <sz val="11"/>
      <name val="Arial Black1"/>
    </font>
    <font>
      <sz val="11"/>
      <color rgb="FF808080"/>
      <name val="Helvetica Neue1"/>
    </font>
    <font>
      <b/>
      <sz val="11"/>
      <color rgb="FF808080"/>
      <name val="Helvetica Neue1"/>
    </font>
    <font>
      <b/>
      <sz val="11"/>
      <name val="Helvetica Neue1"/>
    </font>
    <font>
      <b/>
      <sz val="10"/>
      <name val="Helvetica Neue1"/>
    </font>
    <font>
      <sz val="12"/>
      <color rgb="FF323130"/>
      <name val="Calibri1"/>
    </font>
    <font>
      <sz val="13"/>
      <name val="Arial"/>
      <family val="2"/>
    </font>
    <font>
      <sz val="12"/>
      <color rgb="FF6C7A85"/>
      <name val="Helvetica Neue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3CDDD"/>
      </patternFill>
    </fill>
    <fill>
      <patternFill patternType="solid">
        <fgColor rgb="FF85BFE6"/>
      </patternFill>
    </fill>
    <fill>
      <patternFill patternType="solid">
        <fgColor rgb="FF92D050"/>
      </patternFill>
    </fill>
    <fill>
      <patternFill patternType="solid">
        <fgColor rgb="FFD9D9D9"/>
      </patternFill>
    </fill>
    <fill>
      <patternFill patternType="solid">
        <fgColor rgb="FFFFFFB8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46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2" borderId="0" xfId="0" applyFont="1" applyFill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>
      <alignment vertical="top"/>
    </xf>
    <xf numFmtId="164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top"/>
    </xf>
    <xf numFmtId="164" fontId="1" fillId="0" borderId="0" xfId="0" applyNumberFormat="1" applyFont="1">
      <alignment vertical="top"/>
    </xf>
    <xf numFmtId="165" fontId="2" fillId="2" borderId="0" xfId="0" applyNumberFormat="1" applyFont="1" applyFill="1" applyAlignment="1">
      <alignment horizontal="center" vertical="top"/>
    </xf>
    <xf numFmtId="0" fontId="10" fillId="5" borderId="0" xfId="0" applyFont="1" applyFill="1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16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center"/>
    </xf>
    <xf numFmtId="0" fontId="13" fillId="2" borderId="0" xfId="0" applyFont="1" applyFill="1">
      <alignment vertical="top"/>
    </xf>
    <xf numFmtId="0" fontId="12" fillId="2" borderId="0" xfId="0" applyFont="1" applyFill="1">
      <alignment vertical="top"/>
    </xf>
    <xf numFmtId="0" fontId="14" fillId="5" borderId="5" xfId="0" applyFont="1" applyFill="1" applyBorder="1">
      <alignment vertical="top"/>
    </xf>
    <xf numFmtId="0" fontId="14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4" fillId="5" borderId="4" xfId="0" applyFont="1" applyFill="1" applyBorder="1">
      <alignment vertical="top"/>
    </xf>
    <xf numFmtId="0" fontId="14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15" fillId="6" borderId="4" xfId="0" applyFont="1" applyFill="1" applyBorder="1" applyAlignment="1">
      <alignment horizontal="center" vertical="top" wrapText="1"/>
    </xf>
    <xf numFmtId="164" fontId="2" fillId="6" borderId="4" xfId="0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>
      <alignment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4" xfId="0" applyFont="1" applyBorder="1">
      <alignment vertical="top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166" fontId="1" fillId="7" borderId="4" xfId="0" applyNumberFormat="1" applyFont="1" applyFill="1" applyBorder="1" applyAlignment="1">
      <alignment horizontal="center" vertical="center"/>
    </xf>
    <xf numFmtId="168" fontId="20" fillId="7" borderId="3" xfId="0" applyNumberFormat="1" applyFont="1" applyFill="1" applyBorder="1" applyAlignment="1">
      <alignment horizontal="center" vertical="top"/>
    </xf>
    <xf numFmtId="168" fontId="19" fillId="7" borderId="4" xfId="0" applyNumberFormat="1" applyFont="1" applyFill="1" applyBorder="1">
      <alignment vertical="top"/>
    </xf>
    <xf numFmtId="169" fontId="1" fillId="0" borderId="0" xfId="0" applyNumberFormat="1" applyFont="1">
      <alignment vertical="top"/>
    </xf>
    <xf numFmtId="0" fontId="21" fillId="0" borderId="4" xfId="0" applyFont="1" applyBorder="1" applyAlignment="1">
      <alignment horizontal="left" vertical="top"/>
    </xf>
    <xf numFmtId="167" fontId="21" fillId="0" borderId="4" xfId="0" applyNumberFormat="1" applyFont="1" applyBorder="1">
      <alignment vertical="top"/>
    </xf>
    <xf numFmtId="0" fontId="22" fillId="0" borderId="0" xfId="0" applyFont="1">
      <alignment vertical="top"/>
    </xf>
    <xf numFmtId="168" fontId="19" fillId="0" borderId="0" xfId="0" applyNumberFormat="1" applyFont="1">
      <alignment vertical="top"/>
    </xf>
    <xf numFmtId="0" fontId="21" fillId="0" borderId="5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170" fontId="21" fillId="0" borderId="5" xfId="0" applyNumberFormat="1" applyFont="1" applyBorder="1" applyAlignment="1">
      <alignment horizontal="center" vertical="top" wrapText="1"/>
    </xf>
    <xf numFmtId="0" fontId="1" fillId="0" borderId="9" xfId="0" applyFont="1" applyBorder="1">
      <alignment vertical="top"/>
    </xf>
    <xf numFmtId="0" fontId="19" fillId="0" borderId="0" xfId="0" applyFont="1">
      <alignment vertical="top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2" fillId="2" borderId="10" xfId="0" applyFont="1" applyFill="1" applyBorder="1">
      <alignment vertical="top"/>
    </xf>
    <xf numFmtId="0" fontId="1" fillId="2" borderId="8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168" fontId="20" fillId="7" borderId="4" xfId="0" applyNumberFormat="1" applyFont="1" applyFill="1" applyBorder="1" applyAlignment="1">
      <alignment horizontal="center" vertical="top"/>
    </xf>
    <xf numFmtId="170" fontId="21" fillId="0" borderId="4" xfId="0" applyNumberFormat="1" applyFont="1" applyBorder="1" applyAlignment="1">
      <alignment horizontal="center" vertical="top" wrapText="1"/>
    </xf>
    <xf numFmtId="0" fontId="19" fillId="0" borderId="4" xfId="0" applyFont="1" applyBorder="1">
      <alignment vertical="top"/>
    </xf>
    <xf numFmtId="0" fontId="19" fillId="0" borderId="3" xfId="0" applyFont="1" applyBorder="1">
      <alignment vertical="top"/>
    </xf>
    <xf numFmtId="0" fontId="19" fillId="0" borderId="5" xfId="0" applyFont="1" applyBorder="1" applyAlignment="1">
      <alignment horizontal="center" vertical="top"/>
    </xf>
    <xf numFmtId="170" fontId="20" fillId="0" borderId="5" xfId="0" applyNumberFormat="1" applyFont="1" applyBorder="1" applyAlignment="1">
      <alignment horizontal="center" vertical="center"/>
    </xf>
    <xf numFmtId="171" fontId="19" fillId="0" borderId="0" xfId="0" applyNumberFormat="1" applyFont="1">
      <alignment vertical="top"/>
    </xf>
    <xf numFmtId="0" fontId="7" fillId="0" borderId="0" xfId="0" applyFont="1" applyAlignment="1">
      <alignment vertical="center"/>
    </xf>
    <xf numFmtId="0" fontId="1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top" wrapText="1"/>
    </xf>
    <xf numFmtId="172" fontId="1" fillId="2" borderId="4" xfId="0" applyNumberFormat="1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top"/>
    </xf>
    <xf numFmtId="168" fontId="2" fillId="2" borderId="4" xfId="0" applyNumberFormat="1" applyFont="1" applyFill="1" applyBorder="1">
      <alignment vertical="top"/>
    </xf>
    <xf numFmtId="172" fontId="1" fillId="3" borderId="4" xfId="0" applyNumberFormat="1" applyFont="1" applyFill="1" applyBorder="1">
      <alignment vertical="top"/>
    </xf>
    <xf numFmtId="168" fontId="1" fillId="3" borderId="4" xfId="0" applyNumberFormat="1" applyFont="1" applyFill="1" applyBorder="1" applyAlignment="1">
      <alignment vertical="center"/>
    </xf>
    <xf numFmtId="168" fontId="1" fillId="3" borderId="4" xfId="0" applyNumberFormat="1" applyFont="1" applyFill="1" applyBorder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vertical="top" wrapText="1"/>
    </xf>
    <xf numFmtId="164" fontId="1" fillId="6" borderId="4" xfId="0" applyNumberFormat="1" applyFont="1" applyFill="1" applyBorder="1" applyAlignment="1">
      <alignment horizontal="center" vertical="top" wrapText="1"/>
    </xf>
    <xf numFmtId="166" fontId="1" fillId="6" borderId="4" xfId="0" applyNumberFormat="1" applyFont="1" applyFill="1" applyBorder="1" applyAlignment="1">
      <alignment horizontal="center" vertical="top" wrapText="1"/>
    </xf>
    <xf numFmtId="172" fontId="1" fillId="6" borderId="4" xfId="0" applyNumberFormat="1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center" wrapText="1"/>
    </xf>
    <xf numFmtId="168" fontId="1" fillId="6" borderId="4" xfId="0" applyNumberFormat="1" applyFont="1" applyFill="1" applyBorder="1" applyAlignment="1">
      <alignment horizontal="center" vertical="top"/>
    </xf>
    <xf numFmtId="168" fontId="2" fillId="6" borderId="4" xfId="0" applyNumberFormat="1" applyFont="1" applyFill="1" applyBorder="1">
      <alignment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/>
    <xf numFmtId="166" fontId="1" fillId="0" borderId="4" xfId="0" applyNumberFormat="1" applyFont="1" applyBorder="1">
      <alignment vertical="top"/>
    </xf>
    <xf numFmtId="166" fontId="1" fillId="0" borderId="1" xfId="0" applyNumberFormat="1" applyFont="1" applyBorder="1">
      <alignment vertical="top"/>
    </xf>
    <xf numFmtId="169" fontId="1" fillId="0" borderId="5" xfId="0" applyNumberFormat="1" applyFont="1" applyBorder="1">
      <alignment vertical="top"/>
    </xf>
    <xf numFmtId="0" fontId="1" fillId="0" borderId="3" xfId="0" applyFont="1" applyBorder="1">
      <alignment vertical="top"/>
    </xf>
    <xf numFmtId="173" fontId="1" fillId="0" borderId="4" xfId="0" applyNumberFormat="1" applyFont="1" applyBorder="1" applyAlignment="1"/>
    <xf numFmtId="168" fontId="1" fillId="7" borderId="3" xfId="0" applyNumberFormat="1" applyFont="1" applyFill="1" applyBorder="1" applyAlignment="1">
      <alignment horizontal="center" vertical="top"/>
    </xf>
    <xf numFmtId="168" fontId="1" fillId="7" borderId="4" xfId="0" applyNumberFormat="1" applyFont="1" applyFill="1" applyBorder="1">
      <alignment vertical="top"/>
    </xf>
    <xf numFmtId="168" fontId="1" fillId="7" borderId="4" xfId="0" applyNumberFormat="1" applyFont="1" applyFill="1" applyBorder="1" applyAlignment="1">
      <alignment horizontal="center" vertical="top"/>
    </xf>
    <xf numFmtId="0" fontId="7" fillId="0" borderId="4" xfId="0" applyFont="1" applyBorder="1">
      <alignment vertical="top"/>
    </xf>
    <xf numFmtId="0" fontId="7" fillId="0" borderId="1" xfId="0" applyFont="1" applyBorder="1">
      <alignment vertical="top"/>
    </xf>
    <xf numFmtId="164" fontId="7" fillId="0" borderId="5" xfId="0" applyNumberFormat="1" applyFont="1" applyBorder="1">
      <alignment vertical="top"/>
    </xf>
    <xf numFmtId="168" fontId="1" fillId="0" borderId="4" xfId="0" applyNumberFormat="1" applyFont="1" applyBorder="1" applyAlignment="1">
      <alignment vertical="center"/>
    </xf>
    <xf numFmtId="168" fontId="2" fillId="7" borderId="4" xfId="0" applyNumberFormat="1" applyFont="1" applyFill="1" applyBorder="1">
      <alignment vertical="top"/>
    </xf>
    <xf numFmtId="172" fontId="1" fillId="0" borderId="4" xfId="0" applyNumberFormat="1" applyFont="1" applyBorder="1">
      <alignment vertical="top"/>
    </xf>
    <xf numFmtId="168" fontId="1" fillId="0" borderId="4" xfId="0" applyNumberFormat="1" applyFont="1" applyBorder="1">
      <alignment vertical="top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72" fontId="1" fillId="2" borderId="6" xfId="0" applyNumberFormat="1" applyFont="1" applyFill="1" applyBorder="1" applyAlignment="1">
      <alignment horizontal="center" vertical="top" wrapText="1"/>
    </xf>
    <xf numFmtId="168" fontId="1" fillId="2" borderId="6" xfId="0" applyNumberFormat="1" applyFont="1" applyFill="1" applyBorder="1" applyAlignment="1">
      <alignment horizontal="center" vertical="top"/>
    </xf>
    <xf numFmtId="168" fontId="2" fillId="2" borderId="6" xfId="0" applyNumberFormat="1" applyFont="1" applyFill="1" applyBorder="1">
      <alignment vertical="top"/>
    </xf>
    <xf numFmtId="0" fontId="18" fillId="0" borderId="4" xfId="0" applyFont="1" applyBorder="1">
      <alignment vertical="top"/>
    </xf>
    <xf numFmtId="0" fontId="7" fillId="0" borderId="4" xfId="0" applyFont="1" applyBorder="1" applyAlignment="1">
      <alignment vertical="center"/>
    </xf>
    <xf numFmtId="167" fontId="1" fillId="0" borderId="4" xfId="0" applyNumberFormat="1" applyFont="1" applyBorder="1">
      <alignment vertical="top"/>
    </xf>
    <xf numFmtId="168" fontId="1" fillId="7" borderId="7" xfId="0" applyNumberFormat="1" applyFont="1" applyFill="1" applyBorder="1" applyAlignment="1">
      <alignment horizontal="center" vertical="top"/>
    </xf>
    <xf numFmtId="168" fontId="2" fillId="7" borderId="5" xfId="0" applyNumberFormat="1" applyFont="1" applyFill="1" applyBorder="1">
      <alignment vertical="top"/>
    </xf>
    <xf numFmtId="166" fontId="1" fillId="7" borderId="5" xfId="0" applyNumberFormat="1" applyFont="1" applyFill="1" applyBorder="1" applyAlignment="1">
      <alignment horizontal="center" vertical="center"/>
    </xf>
    <xf numFmtId="167" fontId="2" fillId="0" borderId="0" xfId="0" applyNumberFormat="1" applyFont="1">
      <alignment vertical="top"/>
    </xf>
    <xf numFmtId="174" fontId="1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173" fontId="1" fillId="0" borderId="0" xfId="0" applyNumberFormat="1" applyFont="1" applyAlignment="1">
      <alignment vertical="center"/>
    </xf>
    <xf numFmtId="168" fontId="1" fillId="0" borderId="0" xfId="0" applyNumberFormat="1" applyFont="1">
      <alignment vertical="top"/>
    </xf>
    <xf numFmtId="168" fontId="2" fillId="2" borderId="0" xfId="0" applyNumberFormat="1" applyFont="1" applyFill="1">
      <alignment vertical="top"/>
    </xf>
    <xf numFmtId="0" fontId="2" fillId="2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center"/>
    </xf>
    <xf numFmtId="168" fontId="15" fillId="3" borderId="6" xfId="0" applyNumberFormat="1" applyFont="1" applyFill="1" applyBorder="1" applyAlignment="1">
      <alignment vertical="center"/>
    </xf>
    <xf numFmtId="168" fontId="9" fillId="3" borderId="6" xfId="0" applyNumberFormat="1" applyFont="1" applyFill="1" applyBorder="1" applyAlignment="1">
      <alignment vertical="center"/>
    </xf>
    <xf numFmtId="0" fontId="19" fillId="2" borderId="4" xfId="0" applyFont="1" applyFill="1" applyBorder="1">
      <alignment vertical="top"/>
    </xf>
    <xf numFmtId="0" fontId="19" fillId="2" borderId="4" xfId="0" applyFont="1" applyFill="1" applyBorder="1" applyAlignment="1">
      <alignment horizontal="center" vertical="top"/>
    </xf>
    <xf numFmtId="0" fontId="24" fillId="8" borderId="4" xfId="0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168" fontId="19" fillId="0" borderId="4" xfId="0" applyNumberFormat="1" applyFont="1" applyBorder="1">
      <alignment vertical="top"/>
    </xf>
    <xf numFmtId="168" fontId="26" fillId="2" borderId="4" xfId="0" applyNumberFormat="1" applyFont="1" applyFill="1" applyBorder="1">
      <alignment vertical="top"/>
    </xf>
    <xf numFmtId="0" fontId="26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170" fontId="9" fillId="3" borderId="4" xfId="0" applyNumberFormat="1" applyFont="1" applyFill="1" applyBorder="1" applyAlignment="1">
      <alignment horizontal="center" vertical="center"/>
    </xf>
    <xf numFmtId="170" fontId="25" fillId="3" borderId="4" xfId="0" applyNumberFormat="1" applyFont="1" applyFill="1" applyBorder="1" applyAlignment="1">
      <alignment horizontal="center" vertical="center"/>
    </xf>
    <xf numFmtId="168" fontId="9" fillId="3" borderId="4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9" fillId="3" borderId="4" xfId="0" applyFont="1" applyFill="1" applyBorder="1" applyAlignment="1">
      <alignment vertical="center"/>
    </xf>
    <xf numFmtId="170" fontId="9" fillId="0" borderId="4" xfId="0" applyNumberFormat="1" applyFont="1" applyBorder="1" applyAlignment="1">
      <alignment horizontal="center" vertical="center"/>
    </xf>
    <xf numFmtId="170" fontId="9" fillId="2" borderId="4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164" fontId="19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27" fillId="2" borderId="0" xfId="0" applyFont="1" applyFill="1">
      <alignment vertical="top"/>
    </xf>
    <xf numFmtId="0" fontId="7" fillId="3" borderId="0" xfId="0" applyFont="1" applyFill="1">
      <alignment vertical="top"/>
    </xf>
    <xf numFmtId="0" fontId="5" fillId="3" borderId="0" xfId="0" applyFont="1" applyFill="1" applyAlignment="1">
      <alignment vertical="center"/>
    </xf>
    <xf numFmtId="175" fontId="1" fillId="3" borderId="4" xfId="0" applyNumberFormat="1" applyFont="1" applyFill="1" applyBorder="1" applyAlignment="1">
      <alignment horizontal="center" vertical="center"/>
    </xf>
    <xf numFmtId="175" fontId="1" fillId="3" borderId="0" xfId="0" applyNumberFormat="1" applyFont="1" applyFill="1" applyAlignment="1">
      <alignment horizontal="center" vertical="center"/>
    </xf>
    <xf numFmtId="0" fontId="9" fillId="2" borderId="0" xfId="0" applyFont="1" applyFill="1">
      <alignment vertical="top"/>
    </xf>
    <xf numFmtId="0" fontId="19" fillId="2" borderId="0" xfId="0" applyFont="1" applyFill="1">
      <alignment vertical="top"/>
    </xf>
    <xf numFmtId="0" fontId="29" fillId="3" borderId="5" xfId="0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vertical="top" wrapText="1"/>
    </xf>
    <xf numFmtId="0" fontId="19" fillId="6" borderId="4" xfId="0" applyFont="1" applyFill="1" applyBorder="1" applyAlignment="1">
      <alignment vertical="top" wrapText="1"/>
    </xf>
    <xf numFmtId="0" fontId="26" fillId="6" borderId="4" xfId="0" applyFont="1" applyFill="1" applyBorder="1" applyAlignment="1">
      <alignment horizontal="center" vertical="top" wrapText="1"/>
    </xf>
    <xf numFmtId="164" fontId="19" fillId="6" borderId="4" xfId="0" applyNumberFormat="1" applyFont="1" applyFill="1" applyBorder="1" applyAlignment="1">
      <alignment horizontal="center" vertical="top" wrapText="1"/>
    </xf>
    <xf numFmtId="0" fontId="19" fillId="6" borderId="4" xfId="0" applyFont="1" applyFill="1" applyBorder="1">
      <alignment vertical="top"/>
    </xf>
    <xf numFmtId="0" fontId="19" fillId="0" borderId="6" xfId="0" applyFont="1" applyBorder="1" applyAlignment="1">
      <alignment horizontal="center" vertical="top"/>
    </xf>
    <xf numFmtId="0" fontId="19" fillId="0" borderId="6" xfId="0" applyFont="1" applyBorder="1">
      <alignment vertical="top"/>
    </xf>
    <xf numFmtId="164" fontId="19" fillId="0" borderId="6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right" vertical="top"/>
    </xf>
    <xf numFmtId="166" fontId="18" fillId="7" borderId="4" xfId="0" applyNumberFormat="1" applyFont="1" applyFill="1" applyBorder="1" applyAlignment="1">
      <alignment horizontal="center" vertical="center"/>
    </xf>
    <xf numFmtId="173" fontId="18" fillId="0" borderId="4" xfId="0" applyNumberFormat="1" applyFont="1" applyBorder="1">
      <alignment vertical="top"/>
    </xf>
    <xf numFmtId="168" fontId="18" fillId="7" borderId="3" xfId="0" applyNumberFormat="1" applyFont="1" applyFill="1" applyBorder="1" applyAlignment="1">
      <alignment horizontal="center" vertical="top"/>
    </xf>
    <xf numFmtId="168" fontId="18" fillId="7" borderId="4" xfId="0" applyNumberFormat="1" applyFont="1" applyFill="1" applyBorder="1">
      <alignment vertical="top"/>
    </xf>
    <xf numFmtId="175" fontId="1" fillId="0" borderId="0" xfId="0" applyNumberFormat="1" applyFont="1">
      <alignment vertical="top"/>
    </xf>
    <xf numFmtId="167" fontId="18" fillId="0" borderId="4" xfId="0" applyNumberFormat="1" applyFont="1" applyBorder="1">
      <alignment vertical="top"/>
    </xf>
    <xf numFmtId="0" fontId="30" fillId="0" borderId="0" xfId="0" applyFont="1">
      <alignment vertical="top"/>
    </xf>
    <xf numFmtId="0" fontId="19" fillId="0" borderId="9" xfId="0" applyFont="1" applyBorder="1">
      <alignment vertical="top"/>
    </xf>
    <xf numFmtId="0" fontId="19" fillId="2" borderId="10" xfId="0" applyFont="1" applyFill="1" applyBorder="1">
      <alignment vertical="top"/>
    </xf>
    <xf numFmtId="0" fontId="19" fillId="2" borderId="8" xfId="0" applyFont="1" applyFill="1" applyBorder="1" applyAlignment="1">
      <alignment horizontal="center" vertical="top" wrapText="1"/>
    </xf>
    <xf numFmtId="166" fontId="18" fillId="0" borderId="4" xfId="0" applyNumberFormat="1" applyFont="1" applyBorder="1">
      <alignment vertical="top"/>
    </xf>
    <xf numFmtId="166" fontId="18" fillId="7" borderId="5" xfId="0" applyNumberFormat="1" applyFont="1" applyFill="1" applyBorder="1" applyAlignment="1">
      <alignment horizontal="center" vertical="center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center" vertical="top"/>
    </xf>
    <xf numFmtId="171" fontId="18" fillId="0" borderId="5" xfId="0" applyNumberFormat="1" applyFont="1" applyBorder="1">
      <alignment vertical="top"/>
    </xf>
    <xf numFmtId="168" fontId="18" fillId="0" borderId="5" xfId="0" applyNumberFormat="1" applyFont="1" applyBorder="1" applyAlignment="1">
      <alignment horizontal="center" vertical="top"/>
    </xf>
    <xf numFmtId="168" fontId="18" fillId="7" borderId="4" xfId="0" applyNumberFormat="1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171" fontId="18" fillId="0" borderId="4" xfId="0" applyNumberFormat="1" applyFont="1" applyBorder="1">
      <alignment vertical="top"/>
    </xf>
    <xf numFmtId="168" fontId="18" fillId="0" borderId="4" xfId="0" applyNumberFormat="1" applyFont="1" applyBorder="1" applyAlignment="1">
      <alignment horizontal="center" vertical="top"/>
    </xf>
    <xf numFmtId="164" fontId="18" fillId="0" borderId="5" xfId="0" applyNumberFormat="1" applyFont="1" applyBorder="1">
      <alignment vertical="top"/>
    </xf>
    <xf numFmtId="0" fontId="18" fillId="0" borderId="3" xfId="0" applyFont="1" applyBorder="1">
      <alignment vertical="top"/>
    </xf>
    <xf numFmtId="0" fontId="18" fillId="0" borderId="0" xfId="0" applyFont="1">
      <alignment vertical="top"/>
    </xf>
    <xf numFmtId="171" fontId="18" fillId="0" borderId="0" xfId="0" applyNumberFormat="1" applyFont="1">
      <alignment vertical="top"/>
    </xf>
    <xf numFmtId="0" fontId="19" fillId="2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center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6" fontId="18" fillId="2" borderId="4" xfId="0" applyNumberFormat="1" applyFont="1" applyFill="1" applyBorder="1" applyAlignment="1">
      <alignment horizontal="center" vertical="top" wrapText="1"/>
    </xf>
    <xf numFmtId="172" fontId="18" fillId="2" borderId="4" xfId="0" applyNumberFormat="1" applyFont="1" applyFill="1" applyBorder="1" applyAlignment="1">
      <alignment horizontal="center" vertical="top" wrapText="1"/>
    </xf>
    <xf numFmtId="168" fontId="18" fillId="2" borderId="4" xfId="0" applyNumberFormat="1" applyFont="1" applyFill="1" applyBorder="1" applyAlignment="1">
      <alignment horizontal="center" vertical="top" wrapText="1"/>
    </xf>
    <xf numFmtId="168" fontId="18" fillId="2" borderId="4" xfId="0" applyNumberFormat="1" applyFont="1" applyFill="1" applyBorder="1" applyAlignment="1">
      <alignment horizontal="center" vertical="top"/>
    </xf>
    <xf numFmtId="168" fontId="18" fillId="2" borderId="4" xfId="0" applyNumberFormat="1" applyFont="1" applyFill="1" applyBorder="1">
      <alignment vertical="top"/>
    </xf>
    <xf numFmtId="172" fontId="18" fillId="3" borderId="4" xfId="0" applyNumberFormat="1" applyFont="1" applyFill="1" applyBorder="1">
      <alignment vertical="top"/>
    </xf>
    <xf numFmtId="168" fontId="18" fillId="3" borderId="4" xfId="0" applyNumberFormat="1" applyFont="1" applyFill="1" applyBorder="1">
      <alignment vertical="top"/>
    </xf>
    <xf numFmtId="0" fontId="24" fillId="6" borderId="4" xfId="0" applyFont="1" applyFill="1" applyBorder="1" applyAlignment="1">
      <alignment vertical="top" wrapText="1"/>
    </xf>
    <xf numFmtId="0" fontId="18" fillId="6" borderId="4" xfId="0" applyFont="1" applyFill="1" applyBorder="1" applyAlignment="1">
      <alignment horizontal="center" vertical="top" wrapText="1"/>
    </xf>
    <xf numFmtId="164" fontId="18" fillId="6" borderId="4" xfId="0" applyNumberFormat="1" applyFont="1" applyFill="1" applyBorder="1" applyAlignment="1">
      <alignment horizontal="center" vertical="top" wrapText="1"/>
    </xf>
    <xf numFmtId="166" fontId="18" fillId="6" borderId="4" xfId="0" applyNumberFormat="1" applyFont="1" applyFill="1" applyBorder="1" applyAlignment="1">
      <alignment horizontal="center" vertical="top" wrapText="1"/>
    </xf>
    <xf numFmtId="172" fontId="18" fillId="6" borderId="4" xfId="0" applyNumberFormat="1" applyFont="1" applyFill="1" applyBorder="1" applyAlignment="1">
      <alignment horizontal="center" vertical="top" wrapText="1"/>
    </xf>
    <xf numFmtId="168" fontId="18" fillId="6" borderId="4" xfId="0" applyNumberFormat="1" applyFont="1" applyFill="1" applyBorder="1" applyAlignment="1">
      <alignment horizontal="center" vertical="top"/>
    </xf>
    <xf numFmtId="168" fontId="18" fillId="6" borderId="4" xfId="0" applyNumberFormat="1" applyFont="1" applyFill="1" applyBorder="1">
      <alignment vertical="top"/>
    </xf>
    <xf numFmtId="0" fontId="18" fillId="2" borderId="6" xfId="0" applyFont="1" applyFill="1" applyBorder="1" applyAlignment="1">
      <alignment horizontal="center" vertical="top" wrapText="1"/>
    </xf>
    <xf numFmtId="0" fontId="18" fillId="0" borderId="1" xfId="0" applyFont="1" applyBorder="1">
      <alignment vertical="top"/>
    </xf>
    <xf numFmtId="164" fontId="18" fillId="0" borderId="4" xfId="0" applyNumberFormat="1" applyFont="1" applyBorder="1">
      <alignment vertical="top"/>
    </xf>
    <xf numFmtId="168" fontId="18" fillId="0" borderId="5" xfId="0" applyNumberFormat="1" applyFont="1" applyBorder="1">
      <alignment vertical="top"/>
    </xf>
    <xf numFmtId="168" fontId="18" fillId="0" borderId="4" xfId="0" applyNumberFormat="1" applyFont="1" applyBorder="1">
      <alignment vertical="top"/>
    </xf>
    <xf numFmtId="172" fontId="18" fillId="0" borderId="4" xfId="0" applyNumberFormat="1" applyFont="1" applyBorder="1">
      <alignment vertical="top"/>
    </xf>
    <xf numFmtId="0" fontId="18" fillId="2" borderId="6" xfId="0" applyFont="1" applyFill="1" applyBorder="1" applyAlignment="1">
      <alignment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6" fontId="18" fillId="2" borderId="6" xfId="0" applyNumberFormat="1" applyFont="1" applyFill="1" applyBorder="1" applyAlignment="1">
      <alignment horizontal="center" vertical="top" wrapText="1"/>
    </xf>
    <xf numFmtId="172" fontId="18" fillId="2" borderId="6" xfId="0" applyNumberFormat="1" applyFont="1" applyFill="1" applyBorder="1" applyAlignment="1">
      <alignment horizontal="center" vertical="top" wrapText="1"/>
    </xf>
    <xf numFmtId="168" fontId="18" fillId="2" borderId="6" xfId="0" applyNumberFormat="1" applyFont="1" applyFill="1" applyBorder="1" applyAlignment="1">
      <alignment horizontal="center" vertical="top"/>
    </xf>
    <xf numFmtId="168" fontId="18" fillId="2" borderId="6" xfId="0" applyNumberFormat="1" applyFont="1" applyFill="1" applyBorder="1">
      <alignment vertical="top"/>
    </xf>
    <xf numFmtId="0" fontId="31" fillId="0" borderId="4" xfId="0" applyFont="1" applyBorder="1">
      <alignment vertical="top"/>
    </xf>
    <xf numFmtId="0" fontId="31" fillId="0" borderId="5" xfId="0" applyFont="1" applyBorder="1">
      <alignment vertical="top"/>
    </xf>
    <xf numFmtId="0" fontId="18" fillId="0" borderId="8" xfId="0" applyFont="1" applyBorder="1">
      <alignment vertical="top"/>
    </xf>
    <xf numFmtId="171" fontId="18" fillId="0" borderId="7" xfId="0" applyNumberFormat="1" applyFont="1" applyBorder="1">
      <alignment vertical="top"/>
    </xf>
    <xf numFmtId="0" fontId="18" fillId="0" borderId="7" xfId="0" applyFont="1" applyBorder="1">
      <alignment vertical="top"/>
    </xf>
    <xf numFmtId="168" fontId="18" fillId="7" borderId="5" xfId="0" applyNumberFormat="1" applyFont="1" applyFill="1" applyBorder="1" applyAlignment="1">
      <alignment horizontal="center" vertical="top"/>
    </xf>
    <xf numFmtId="168" fontId="18" fillId="7" borderId="5" xfId="0" applyNumberFormat="1" applyFont="1" applyFill="1" applyBorder="1">
      <alignment vertical="top"/>
    </xf>
    <xf numFmtId="0" fontId="18" fillId="2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top" wrapText="1"/>
    </xf>
    <xf numFmtId="164" fontId="18" fillId="2" borderId="5" xfId="0" applyNumberFormat="1" applyFont="1" applyFill="1" applyBorder="1" applyAlignment="1">
      <alignment horizontal="center" vertical="top" wrapText="1"/>
    </xf>
    <xf numFmtId="174" fontId="18" fillId="2" borderId="4" xfId="0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top" wrapText="1"/>
    </xf>
    <xf numFmtId="164" fontId="18" fillId="2" borderId="0" xfId="0" applyNumberFormat="1" applyFont="1" applyFill="1" applyAlignment="1">
      <alignment horizontal="center" vertical="top" wrapText="1"/>
    </xf>
    <xf numFmtId="168" fontId="18" fillId="0" borderId="0" xfId="0" applyNumberFormat="1" applyFont="1">
      <alignment vertical="top"/>
    </xf>
    <xf numFmtId="168" fontId="18" fillId="2" borderId="0" xfId="0" applyNumberFormat="1" applyFont="1" applyFill="1">
      <alignment vertical="top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3" borderId="4" xfId="0" applyFont="1" applyFill="1" applyBorder="1" applyAlignment="1">
      <alignment vertical="center"/>
    </xf>
    <xf numFmtId="168" fontId="24" fillId="3" borderId="4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4" xfId="0" applyFont="1" applyBorder="1" applyAlignment="1">
      <alignment horizontal="center" vertical="top" wrapText="1"/>
    </xf>
    <xf numFmtId="168" fontId="24" fillId="2" borderId="4" xfId="0" applyNumberFormat="1" applyFont="1" applyFill="1" applyBorder="1">
      <alignment vertical="top"/>
    </xf>
    <xf numFmtId="0" fontId="24" fillId="2" borderId="4" xfId="0" applyFont="1" applyFill="1" applyBorder="1" applyAlignment="1">
      <alignment horizontal="center" vertical="top" wrapText="1"/>
    </xf>
    <xf numFmtId="170" fontId="24" fillId="3" borderId="4" xfId="0" applyNumberFormat="1" applyFont="1" applyFill="1" applyBorder="1" applyAlignment="1">
      <alignment horizontal="center" vertical="center"/>
    </xf>
    <xf numFmtId="170" fontId="24" fillId="0" borderId="4" xfId="0" applyNumberFormat="1" applyFont="1" applyBorder="1" applyAlignment="1">
      <alignment horizontal="center" vertical="center"/>
    </xf>
    <xf numFmtId="170" fontId="24" fillId="2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right" vertical="top"/>
    </xf>
    <xf numFmtId="173" fontId="19" fillId="0" borderId="4" xfId="0" applyNumberFormat="1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right" vertical="top"/>
    </xf>
    <xf numFmtId="173" fontId="1" fillId="0" borderId="4" xfId="0" applyNumberFormat="1" applyFont="1" applyBorder="1" applyAlignment="1">
      <alignment horizontal="center" vertical="top"/>
    </xf>
    <xf numFmtId="0" fontId="32" fillId="0" borderId="0" xfId="0" applyFont="1">
      <alignment vertical="top"/>
    </xf>
    <xf numFmtId="175" fontId="2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175" fontId="2" fillId="0" borderId="5" xfId="0" applyNumberFormat="1" applyFont="1" applyBorder="1" applyAlignment="1">
      <alignment horizontal="right" vertical="top"/>
    </xf>
    <xf numFmtId="0" fontId="19" fillId="0" borderId="5" xfId="0" applyFont="1" applyBorder="1">
      <alignment vertical="top"/>
    </xf>
    <xf numFmtId="173" fontId="1" fillId="0" borderId="5" xfId="0" applyNumberFormat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175" fontId="2" fillId="0" borderId="7" xfId="0" applyNumberFormat="1" applyFont="1" applyBorder="1" applyAlignment="1">
      <alignment horizontal="right" vertical="top"/>
    </xf>
    <xf numFmtId="173" fontId="33" fillId="0" borderId="4" xfId="0" applyNumberFormat="1" applyFont="1" applyBorder="1" applyAlignment="1">
      <alignment horizontal="center" vertical="top"/>
    </xf>
    <xf numFmtId="0" fontId="2" fillId="0" borderId="4" xfId="0" applyFont="1" applyBorder="1">
      <alignment vertical="top"/>
    </xf>
    <xf numFmtId="171" fontId="19" fillId="0" borderId="4" xfId="0" applyNumberFormat="1" applyFont="1" applyBorder="1">
      <alignment vertical="top"/>
    </xf>
    <xf numFmtId="166" fontId="1" fillId="0" borderId="4" xfId="0" applyNumberFormat="1" applyFont="1" applyBorder="1" applyAlignment="1">
      <alignment horizontal="center" vertical="top"/>
    </xf>
    <xf numFmtId="168" fontId="7" fillId="0" borderId="4" xfId="0" applyNumberFormat="1" applyFont="1" applyBorder="1" applyAlignment="1">
      <alignment horizontal="center" vertical="top"/>
    </xf>
    <xf numFmtId="166" fontId="7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4" fontId="19" fillId="0" borderId="4" xfId="0" applyNumberFormat="1" applyFont="1" applyBorder="1">
      <alignment vertical="top"/>
    </xf>
    <xf numFmtId="168" fontId="1" fillId="0" borderId="4" xfId="0" applyNumberFormat="1" applyFont="1" applyBorder="1" applyAlignment="1">
      <alignment horizontal="center" vertical="top"/>
    </xf>
    <xf numFmtId="164" fontId="19" fillId="0" borderId="5" xfId="0" applyNumberFormat="1" applyFont="1" applyBorder="1">
      <alignment vertical="top"/>
    </xf>
    <xf numFmtId="168" fontId="1" fillId="0" borderId="5" xfId="0" applyNumberFormat="1" applyFont="1" applyBorder="1" applyAlignment="1">
      <alignment horizontal="center" vertical="top"/>
    </xf>
    <xf numFmtId="168" fontId="1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>
      <alignment vertical="top"/>
    </xf>
    <xf numFmtId="168" fontId="1" fillId="0" borderId="5" xfId="0" applyNumberFormat="1" applyFont="1" applyBorder="1">
      <alignment vertical="top"/>
    </xf>
    <xf numFmtId="0" fontId="34" fillId="0" borderId="4" xfId="0" applyFont="1" applyBorder="1">
      <alignment vertical="top"/>
    </xf>
    <xf numFmtId="0" fontId="34" fillId="0" borderId="5" xfId="0" applyFont="1" applyBorder="1">
      <alignment vertical="top"/>
    </xf>
    <xf numFmtId="0" fontId="7" fillId="0" borderId="8" xfId="0" applyFont="1" applyBorder="1">
      <alignment vertical="top"/>
    </xf>
    <xf numFmtId="0" fontId="1" fillId="0" borderId="1" xfId="0" applyFont="1" applyBorder="1">
      <alignment vertical="top"/>
    </xf>
    <xf numFmtId="171" fontId="19" fillId="0" borderId="7" xfId="0" applyNumberFormat="1" applyFont="1" applyBorder="1">
      <alignment vertical="top"/>
    </xf>
    <xf numFmtId="0" fontId="1" fillId="0" borderId="7" xfId="0" applyFont="1" applyBorder="1">
      <alignment vertical="top"/>
    </xf>
    <xf numFmtId="168" fontId="7" fillId="0" borderId="5" xfId="0" applyNumberFormat="1" applyFont="1" applyBorder="1" applyAlignment="1">
      <alignment horizontal="center" vertical="top"/>
    </xf>
    <xf numFmtId="168" fontId="1" fillId="7" borderId="5" xfId="0" applyNumberFormat="1" applyFont="1" applyFill="1" applyBorder="1" applyAlignment="1">
      <alignment horizontal="center" vertical="top"/>
    </xf>
    <xf numFmtId="0" fontId="7" fillId="0" borderId="7" xfId="0" applyFont="1" applyBorder="1">
      <alignment vertical="top"/>
    </xf>
    <xf numFmtId="0" fontId="1" fillId="2" borderId="5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72" fontId="1" fillId="3" borderId="6" xfId="0" applyNumberFormat="1" applyFont="1" applyFill="1" applyBorder="1">
      <alignment vertical="top"/>
    </xf>
    <xf numFmtId="168" fontId="1" fillId="3" borderId="6" xfId="0" applyNumberFormat="1" applyFont="1" applyFill="1" applyBorder="1">
      <alignment vertical="top"/>
    </xf>
    <xf numFmtId="173" fontId="19" fillId="0" borderId="4" xfId="0" applyNumberFormat="1" applyFont="1" applyBorder="1">
      <alignment vertical="top"/>
    </xf>
    <xf numFmtId="0" fontId="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68" fontId="15" fillId="3" borderId="4" xfId="0" applyNumberFormat="1" applyFont="1" applyFill="1" applyBorder="1" applyAlignment="1">
      <alignment vertical="center"/>
    </xf>
    <xf numFmtId="0" fontId="26" fillId="8" borderId="4" xfId="0" applyFont="1" applyFill="1" applyBorder="1" applyAlignment="1">
      <alignment horizontal="center" vertical="top" wrapText="1"/>
    </xf>
    <xf numFmtId="0" fontId="35" fillId="3" borderId="0" xfId="0" applyFont="1" applyFill="1" applyAlignment="1">
      <alignment horizontal="center" vertical="center"/>
    </xf>
    <xf numFmtId="175" fontId="33" fillId="3" borderId="4" xfId="0" applyNumberFormat="1" applyFont="1" applyFill="1" applyBorder="1" applyAlignment="1">
      <alignment horizontal="center" vertical="center"/>
    </xf>
    <xf numFmtId="171" fontId="28" fillId="3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164" fontId="33" fillId="0" borderId="0" xfId="0" applyNumberFormat="1" applyFont="1">
      <alignment vertical="top"/>
    </xf>
    <xf numFmtId="0" fontId="36" fillId="0" borderId="0" xfId="0" applyFont="1">
      <alignment vertical="top"/>
    </xf>
    <xf numFmtId="164" fontId="36" fillId="0" borderId="0" xfId="0" applyNumberFormat="1" applyFont="1" applyAlignment="1">
      <alignment horizontal="center" vertical="top"/>
    </xf>
    <xf numFmtId="0" fontId="37" fillId="5" borderId="4" xfId="0" applyFont="1" applyFill="1" applyBorder="1">
      <alignment vertical="top"/>
    </xf>
    <xf numFmtId="0" fontId="37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7" fillId="5" borderId="5" xfId="0" applyFont="1" applyFill="1" applyBorder="1">
      <alignment vertical="top"/>
    </xf>
    <xf numFmtId="0" fontId="37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vertical="top" wrapText="1"/>
    </xf>
    <xf numFmtId="164" fontId="33" fillId="0" borderId="0" xfId="0" applyNumberFormat="1" applyFont="1" applyAlignment="1">
      <alignment horizontal="center" vertical="top"/>
    </xf>
    <xf numFmtId="0" fontId="38" fillId="3" borderId="5" xfId="0" applyFont="1" applyFill="1" applyBorder="1" applyAlignment="1">
      <alignment horizontal="center" vertical="top" wrapText="1"/>
    </xf>
    <xf numFmtId="0" fontId="38" fillId="3" borderId="7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vertical="top" wrapText="1"/>
    </xf>
    <xf numFmtId="0" fontId="25" fillId="6" borderId="7" xfId="0" applyFont="1" applyFill="1" applyBorder="1" applyAlignment="1">
      <alignment horizontal="center" vertical="top" wrapText="1"/>
    </xf>
    <xf numFmtId="164" fontId="2" fillId="6" borderId="7" xfId="0" applyNumberFormat="1" applyFont="1" applyFill="1" applyBorder="1" applyAlignment="1">
      <alignment horizontal="center" vertical="top" wrapText="1"/>
    </xf>
    <xf numFmtId="0" fontId="2" fillId="6" borderId="7" xfId="0" applyFont="1" applyFill="1" applyBorder="1">
      <alignment vertical="top"/>
    </xf>
    <xf numFmtId="0" fontId="33" fillId="0" borderId="11" xfId="0" applyFont="1" applyBorder="1" applyAlignment="1">
      <alignment horizontal="center" vertical="top"/>
    </xf>
    <xf numFmtId="0" fontId="33" fillId="0" borderId="10" xfId="0" applyFont="1" applyBorder="1">
      <alignment vertical="top"/>
    </xf>
    <xf numFmtId="164" fontId="33" fillId="0" borderId="10" xfId="0" applyNumberFormat="1" applyFont="1" applyBorder="1" applyAlignment="1">
      <alignment horizontal="center" vertical="top"/>
    </xf>
    <xf numFmtId="0" fontId="33" fillId="0" borderId="7" xfId="0" applyFont="1" applyBorder="1">
      <alignment vertical="top"/>
    </xf>
    <xf numFmtId="0" fontId="33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168" fontId="33" fillId="7" borderId="7" xfId="0" applyNumberFormat="1" applyFont="1" applyFill="1" applyBorder="1" applyAlignment="1">
      <alignment horizontal="center" vertical="top"/>
    </xf>
    <xf numFmtId="168" fontId="2" fillId="7" borderId="7" xfId="0" applyNumberFormat="1" applyFont="1" applyFill="1" applyBorder="1">
      <alignment vertical="top"/>
    </xf>
    <xf numFmtId="0" fontId="33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176" fontId="2" fillId="0" borderId="7" xfId="0" applyNumberFormat="1" applyFont="1" applyBorder="1" applyAlignment="1">
      <alignment horizontal="right" vertical="top"/>
    </xf>
    <xf numFmtId="0" fontId="19" fillId="0" borderId="7" xfId="0" applyFont="1" applyBorder="1">
      <alignment vertical="top"/>
    </xf>
    <xf numFmtId="173" fontId="19" fillId="0" borderId="5" xfId="0" applyNumberFormat="1" applyFont="1" applyBorder="1" applyAlignment="1">
      <alignment horizontal="center" vertical="top"/>
    </xf>
    <xf numFmtId="173" fontId="33" fillId="0" borderId="5" xfId="0" applyNumberFormat="1" applyFont="1" applyBorder="1" applyAlignment="1">
      <alignment horizontal="center" vertical="top"/>
    </xf>
    <xf numFmtId="0" fontId="40" fillId="0" borderId="0" xfId="0" applyFont="1">
      <alignment vertical="top"/>
    </xf>
    <xf numFmtId="0" fontId="33" fillId="2" borderId="5" xfId="0" applyFont="1" applyFill="1" applyBorder="1" applyAlignment="1">
      <alignment horizontal="center" vertical="top" wrapText="1"/>
    </xf>
    <xf numFmtId="173" fontId="33" fillId="0" borderId="7" xfId="0" applyNumberFormat="1" applyFont="1" applyBorder="1" applyAlignment="1">
      <alignment horizontal="center" vertical="top"/>
    </xf>
    <xf numFmtId="0" fontId="33" fillId="2" borderId="7" xfId="0" applyFont="1" applyFill="1" applyBorder="1" applyAlignment="1">
      <alignment horizontal="center" vertical="top" wrapText="1"/>
    </xf>
    <xf numFmtId="0" fontId="2" fillId="0" borderId="7" xfId="0" applyFont="1" applyBorder="1">
      <alignment vertical="top"/>
    </xf>
    <xf numFmtId="0" fontId="7" fillId="0" borderId="7" xfId="0" applyFont="1" applyBorder="1" applyAlignment="1">
      <alignment horizontal="center" vertical="top"/>
    </xf>
    <xf numFmtId="171" fontId="7" fillId="0" borderId="7" xfId="0" applyNumberFormat="1" applyFont="1" applyBorder="1">
      <alignment vertical="top"/>
    </xf>
    <xf numFmtId="0" fontId="33" fillId="0" borderId="7" xfId="0" applyFont="1" applyBorder="1" applyAlignment="1">
      <alignment horizontal="center" vertical="top"/>
    </xf>
    <xf numFmtId="168" fontId="7" fillId="0" borderId="7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4" fontId="7" fillId="0" borderId="7" xfId="0" applyNumberFormat="1" applyFont="1" applyBorder="1">
      <alignment vertical="top"/>
    </xf>
    <xf numFmtId="168" fontId="33" fillId="0" borderId="7" xfId="0" applyNumberFormat="1" applyFont="1" applyBorder="1" applyAlignment="1">
      <alignment horizontal="center" vertical="top"/>
    </xf>
    <xf numFmtId="0" fontId="33" fillId="2" borderId="3" xfId="0" applyFont="1" applyFill="1" applyBorder="1" applyAlignment="1">
      <alignment vertical="top" wrapText="1"/>
    </xf>
    <xf numFmtId="0" fontId="33" fillId="2" borderId="3" xfId="0" applyFont="1" applyFill="1" applyBorder="1" applyAlignment="1">
      <alignment horizontal="center" vertical="top" wrapText="1"/>
    </xf>
    <xf numFmtId="164" fontId="33" fillId="2" borderId="3" xfId="0" applyNumberFormat="1" applyFont="1" applyFill="1" applyBorder="1" applyAlignment="1">
      <alignment horizontal="center" vertical="top" wrapText="1"/>
    </xf>
    <xf numFmtId="172" fontId="33" fillId="2" borderId="3" xfId="0" applyNumberFormat="1" applyFont="1" applyFill="1" applyBorder="1" applyAlignment="1">
      <alignment horizontal="center" vertical="top" wrapText="1"/>
    </xf>
    <xf numFmtId="168" fontId="33" fillId="2" borderId="3" xfId="0" applyNumberFormat="1" applyFont="1" applyFill="1" applyBorder="1" applyAlignment="1">
      <alignment horizontal="center" vertical="top" wrapText="1"/>
    </xf>
    <xf numFmtId="168" fontId="33" fillId="2" borderId="3" xfId="0" applyNumberFormat="1" applyFont="1" applyFill="1" applyBorder="1" applyAlignment="1">
      <alignment horizontal="center" vertical="top"/>
    </xf>
    <xf numFmtId="168" fontId="2" fillId="2" borderId="3" xfId="0" applyNumberFormat="1" applyFont="1" applyFill="1" applyBorder="1">
      <alignment vertical="top"/>
    </xf>
    <xf numFmtId="0" fontId="33" fillId="2" borderId="7" xfId="0" applyFont="1" applyFill="1" applyBorder="1" applyAlignment="1">
      <alignment vertical="top" wrapText="1"/>
    </xf>
    <xf numFmtId="164" fontId="33" fillId="2" borderId="7" xfId="0" applyNumberFormat="1" applyFont="1" applyFill="1" applyBorder="1" applyAlignment="1">
      <alignment horizontal="center" vertical="top" wrapText="1"/>
    </xf>
    <xf numFmtId="172" fontId="33" fillId="3" borderId="7" xfId="0" applyNumberFormat="1" applyFont="1" applyFill="1" applyBorder="1">
      <alignment vertical="top"/>
    </xf>
    <xf numFmtId="168" fontId="33" fillId="3" borderId="7" xfId="0" applyNumberFormat="1" applyFont="1" applyFill="1" applyBorder="1">
      <alignment vertical="top"/>
    </xf>
    <xf numFmtId="172" fontId="33" fillId="2" borderId="7" xfId="0" applyNumberFormat="1" applyFont="1" applyFill="1" applyBorder="1" applyAlignment="1">
      <alignment horizontal="center" vertical="top" wrapText="1"/>
    </xf>
    <xf numFmtId="168" fontId="33" fillId="2" borderId="7" xfId="0" applyNumberFormat="1" applyFont="1" applyFill="1" applyBorder="1" applyAlignment="1">
      <alignment horizontal="center" vertical="top"/>
    </xf>
    <xf numFmtId="168" fontId="2" fillId="2" borderId="7" xfId="0" applyNumberFormat="1" applyFont="1" applyFill="1" applyBorder="1">
      <alignment vertical="top"/>
    </xf>
    <xf numFmtId="0" fontId="33" fillId="6" borderId="5" xfId="0" applyFont="1" applyFill="1" applyBorder="1" applyAlignment="1">
      <alignment horizontal="center" vertical="top" wrapText="1"/>
    </xf>
    <xf numFmtId="0" fontId="25" fillId="6" borderId="7" xfId="0" applyFont="1" applyFill="1" applyBorder="1" applyAlignment="1">
      <alignment vertical="top" wrapText="1"/>
    </xf>
    <xf numFmtId="0" fontId="33" fillId="6" borderId="7" xfId="0" applyFont="1" applyFill="1" applyBorder="1" applyAlignment="1">
      <alignment horizontal="center" vertical="top" wrapText="1"/>
    </xf>
    <xf numFmtId="164" fontId="33" fillId="6" borderId="7" xfId="0" applyNumberFormat="1" applyFont="1" applyFill="1" applyBorder="1" applyAlignment="1">
      <alignment horizontal="center" vertical="top" wrapText="1"/>
    </xf>
    <xf numFmtId="172" fontId="33" fillId="6" borderId="7" xfId="0" applyNumberFormat="1" applyFont="1" applyFill="1" applyBorder="1" applyAlignment="1">
      <alignment horizontal="center" vertical="top" wrapText="1"/>
    </xf>
    <xf numFmtId="168" fontId="33" fillId="6" borderId="7" xfId="0" applyNumberFormat="1" applyFont="1" applyFill="1" applyBorder="1" applyAlignment="1">
      <alignment horizontal="center" vertical="top"/>
    </xf>
    <xf numFmtId="168" fontId="2" fillId="6" borderId="7" xfId="0" applyNumberFormat="1" applyFont="1" applyFill="1" applyBorder="1">
      <alignment vertical="top"/>
    </xf>
    <xf numFmtId="0" fontId="33" fillId="2" borderId="10" xfId="0" applyFont="1" applyFill="1" applyBorder="1" applyAlignment="1">
      <alignment horizontal="center" vertical="top" wrapText="1"/>
    </xf>
    <xf numFmtId="0" fontId="41" fillId="0" borderId="0" xfId="0" applyFont="1" applyAlignment="1"/>
    <xf numFmtId="0" fontId="7" fillId="0" borderId="4" xfId="0" applyFont="1" applyBorder="1" applyAlignment="1"/>
    <xf numFmtId="0" fontId="7" fillId="0" borderId="1" xfId="0" applyFont="1" applyBorder="1" applyAlignment="1"/>
    <xf numFmtId="177" fontId="19" fillId="0" borderId="5" xfId="0" applyNumberFormat="1" applyFont="1" applyBorder="1" applyAlignment="1"/>
    <xf numFmtId="0" fontId="7" fillId="0" borderId="3" xfId="0" applyFont="1" applyBorder="1" applyAlignment="1"/>
    <xf numFmtId="173" fontId="8" fillId="0" borderId="4" xfId="0" applyNumberFormat="1" applyFont="1" applyBorder="1" applyAlignment="1"/>
    <xf numFmtId="0" fontId="8" fillId="0" borderId="4" xfId="0" applyFont="1" applyBorder="1" applyAlignment="1"/>
    <xf numFmtId="0" fontId="7" fillId="0" borderId="12" xfId="0" applyFont="1" applyBorder="1">
      <alignment vertical="top"/>
    </xf>
    <xf numFmtId="168" fontId="33" fillId="0" borderId="7" xfId="0" applyNumberFormat="1" applyFont="1" applyBorder="1">
      <alignment vertical="top"/>
    </xf>
    <xf numFmtId="172" fontId="33" fillId="0" borderId="7" xfId="0" applyNumberFormat="1" applyFont="1" applyBorder="1">
      <alignment vertical="top"/>
    </xf>
    <xf numFmtId="0" fontId="33" fillId="2" borderId="10" xfId="0" applyFont="1" applyFill="1" applyBorder="1" applyAlignment="1">
      <alignment vertical="top" wrapText="1"/>
    </xf>
    <xf numFmtId="164" fontId="33" fillId="2" borderId="10" xfId="0" applyNumberFormat="1" applyFont="1" applyFill="1" applyBorder="1" applyAlignment="1">
      <alignment horizontal="center" vertical="top" wrapText="1"/>
    </xf>
    <xf numFmtId="172" fontId="33" fillId="2" borderId="10" xfId="0" applyNumberFormat="1" applyFont="1" applyFill="1" applyBorder="1" applyAlignment="1">
      <alignment horizontal="center" vertical="top" wrapText="1"/>
    </xf>
    <xf numFmtId="168" fontId="33" fillId="2" borderId="10" xfId="0" applyNumberFormat="1" applyFont="1" applyFill="1" applyBorder="1" applyAlignment="1">
      <alignment horizontal="center" vertical="top"/>
    </xf>
    <xf numFmtId="168" fontId="2" fillId="2" borderId="10" xfId="0" applyNumberFormat="1" applyFont="1" applyFill="1" applyBorder="1">
      <alignment vertical="top"/>
    </xf>
    <xf numFmtId="0" fontId="42" fillId="0" borderId="4" xfId="0" applyFont="1" applyBorder="1">
      <alignment vertical="top"/>
    </xf>
    <xf numFmtId="0" fontId="7" fillId="0" borderId="3" xfId="0" applyFont="1" applyBorder="1">
      <alignment vertical="top"/>
    </xf>
    <xf numFmtId="0" fontId="7" fillId="0" borderId="2" xfId="0" applyFont="1" applyBorder="1">
      <alignment vertical="top"/>
    </xf>
    <xf numFmtId="168" fontId="33" fillId="7" borderId="3" xfId="0" applyNumberFormat="1" applyFont="1" applyFill="1" applyBorder="1" applyAlignment="1">
      <alignment horizontal="center" vertical="top"/>
    </xf>
    <xf numFmtId="168" fontId="2" fillId="7" borderId="3" xfId="0" applyNumberFormat="1" applyFont="1" applyFill="1" applyBorder="1">
      <alignment vertical="top"/>
    </xf>
    <xf numFmtId="0" fontId="42" fillId="0" borderId="5" xfId="0" applyFont="1" applyBorder="1">
      <alignment vertical="top"/>
    </xf>
    <xf numFmtId="0" fontId="7" fillId="0" borderId="5" xfId="0" applyFont="1" applyBorder="1">
      <alignment vertical="top"/>
    </xf>
    <xf numFmtId="0" fontId="42" fillId="0" borderId="7" xfId="0" applyFont="1" applyBorder="1">
      <alignment vertical="top"/>
    </xf>
    <xf numFmtId="0" fontId="33" fillId="0" borderId="12" xfId="0" applyFont="1" applyBorder="1">
      <alignment vertical="top"/>
    </xf>
    <xf numFmtId="174" fontId="33" fillId="2" borderId="7" xfId="0" applyNumberFormat="1" applyFont="1" applyFill="1" applyBorder="1" applyAlignment="1">
      <alignment horizontal="center" vertical="top" wrapText="1"/>
    </xf>
    <xf numFmtId="0" fontId="33" fillId="2" borderId="11" xfId="0" applyFont="1" applyFill="1" applyBorder="1" applyAlignment="1">
      <alignment horizontal="center" vertical="top" wrapText="1"/>
    </xf>
    <xf numFmtId="172" fontId="33" fillId="3" borderId="10" xfId="0" applyNumberFormat="1" applyFont="1" applyFill="1" applyBorder="1">
      <alignment vertical="top"/>
    </xf>
    <xf numFmtId="168" fontId="33" fillId="3" borderId="10" xfId="0" applyNumberFormat="1" applyFont="1" applyFill="1" applyBorder="1">
      <alignment vertical="top"/>
    </xf>
    <xf numFmtId="0" fontId="33" fillId="2" borderId="4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vertical="top" wrapText="1"/>
    </xf>
    <xf numFmtId="164" fontId="33" fillId="2" borderId="4" xfId="0" applyNumberFormat="1" applyFont="1" applyFill="1" applyBorder="1" applyAlignment="1">
      <alignment horizontal="center" vertical="top" wrapText="1"/>
    </xf>
    <xf numFmtId="0" fontId="33" fillId="0" borderId="4" xfId="0" applyFont="1" applyBorder="1">
      <alignment vertical="top"/>
    </xf>
    <xf numFmtId="168" fontId="33" fillId="0" borderId="4" xfId="0" applyNumberFormat="1" applyFont="1" applyBorder="1">
      <alignment vertical="top"/>
    </xf>
    <xf numFmtId="0" fontId="33" fillId="0" borderId="4" xfId="0" applyFont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8" fontId="25" fillId="3" borderId="4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4" fontId="7" fillId="0" borderId="5" xfId="0" applyNumberFormat="1" applyFont="1" applyBorder="1">
      <alignment vertical="top"/>
    </xf>
    <xf numFmtId="1" fontId="0" fillId="0" borderId="13" xfId="0" applyNumberFormat="1" applyBorder="1">
      <alignment vertical="top"/>
    </xf>
    <xf numFmtId="1" fontId="0" fillId="0" borderId="13" xfId="0" applyNumberFormat="1" applyBorder="1" applyAlignment="1">
      <alignment horizontal="center" vertical="top"/>
    </xf>
    <xf numFmtId="164" fontId="0" fillId="0" borderId="13" xfId="0" applyNumberFormat="1" applyBorder="1">
      <alignment vertical="top"/>
    </xf>
    <xf numFmtId="0" fontId="0" fillId="0" borderId="13" xfId="0" applyBorder="1">
      <alignment vertical="top"/>
    </xf>
    <xf numFmtId="178" fontId="0" fillId="0" borderId="13" xfId="0" applyNumberFormat="1" applyBorder="1">
      <alignment vertical="top"/>
    </xf>
    <xf numFmtId="0" fontId="0" fillId="0" borderId="13" xfId="0" applyBorder="1" applyProtection="1">
      <alignment vertical="top"/>
      <protection locked="0"/>
    </xf>
    <xf numFmtId="164" fontId="0" fillId="0" borderId="13" xfId="0" applyNumberFormat="1" applyBorder="1" applyAlignment="1" applyProtection="1">
      <alignment horizontal="center" vertical="top"/>
      <protection locked="0"/>
    </xf>
    <xf numFmtId="179" fontId="0" fillId="0" borderId="13" xfId="0" applyNumberFormat="1" applyBorder="1" applyAlignment="1" applyProtection="1">
      <alignment horizontal="center" vertical="top"/>
      <protection locked="0"/>
    </xf>
    <xf numFmtId="179" fontId="0" fillId="0" borderId="13" xfId="0" applyNumberFormat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24" fillId="3" borderId="4" xfId="0" applyNumberFormat="1" applyFont="1" applyFill="1" applyBorder="1" applyAlignment="1">
      <alignment horizontal="center" vertical="center"/>
    </xf>
    <xf numFmtId="164" fontId="24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35" fillId="3" borderId="0" xfId="0" applyFont="1" applyFill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4"/>
  <sheetViews>
    <sheetView tabSelected="1" topLeftCell="A49" workbookViewId="0">
      <selection activeCell="I4" sqref="I4"/>
    </sheetView>
  </sheetViews>
  <sheetFormatPr baseColWidth="10" defaultColWidth="8.83203125" defaultRowHeight="21.75" customHeight="1"/>
  <cols>
    <col min="1" max="1" width="3.5" style="1"/>
    <col min="2" max="2" width="6.83203125" style="2"/>
    <col min="3" max="3" width="43.5" style="1"/>
    <col min="4" max="4" width="28.5" style="1"/>
    <col min="5" max="5" width="26" style="1"/>
    <col min="6" max="6" width="17.5" style="3"/>
    <col min="7" max="7" width="19.83203125" style="1"/>
    <col min="8" max="8" width="15.5" style="1"/>
    <col min="9" max="9" width="14.5" style="4"/>
    <col min="10" max="10" width="17" style="1"/>
    <col min="11" max="11" width="14.5" style="1"/>
    <col min="12" max="15" width="12.33203125" style="1"/>
    <col min="16" max="16" width="0" style="1" hidden="1"/>
    <col min="17" max="257" width="12.33203125" style="1"/>
    <col min="258" max="1024" width="12.33203125"/>
    <col min="1025" max="1025" width="12"/>
  </cols>
  <sheetData>
    <row r="1" spans="1:257" ht="18">
      <c r="A1" s="5"/>
      <c r="B1" s="6"/>
      <c r="C1" s="453" t="s">
        <v>0</v>
      </c>
      <c r="D1" s="453"/>
      <c r="E1" s="7"/>
      <c r="F1" s="8"/>
      <c r="G1" s="7"/>
      <c r="H1" s="7"/>
      <c r="I1" s="9"/>
      <c r="J1" s="7"/>
      <c r="K1" s="7"/>
      <c r="R1" s="1">
        <f>IF(ISERROR(I8*IF(H8&gt;6,0.4,VLOOKUP(H8,$C$51:$D$58,2,0))),0,I8*IF(H8&gt;6,0.4,VLOOKUP(H8,$C$51:$D$58,2,0)))</f>
        <v>0</v>
      </c>
    </row>
    <row r="2" spans="1:257" ht="14">
      <c r="A2" s="5"/>
      <c r="B2" s="10"/>
      <c r="C2" s="5"/>
      <c r="E2" s="5"/>
      <c r="F2" s="11"/>
      <c r="G2" s="5"/>
      <c r="H2" s="5"/>
      <c r="I2" s="12"/>
      <c r="J2" s="5"/>
      <c r="K2" s="5"/>
    </row>
    <row r="3" spans="1:257" s="19" customFormat="1" ht="18">
      <c r="A3" s="13"/>
      <c r="B3" s="449" t="s">
        <v>1</v>
      </c>
      <c r="C3" s="449"/>
      <c r="D3" s="450" t="s">
        <v>17</v>
      </c>
      <c r="E3" s="451"/>
      <c r="F3" s="452"/>
      <c r="G3" s="15"/>
      <c r="H3" s="14" t="s">
        <v>2</v>
      </c>
      <c r="I3" s="16" t="s">
        <v>17</v>
      </c>
      <c r="J3" s="17"/>
      <c r="K3" s="17"/>
      <c r="L3" s="18"/>
      <c r="M3" s="18"/>
      <c r="N3" s="18"/>
      <c r="O3" s="18"/>
      <c r="P3" s="13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ht="12" customHeight="1">
      <c r="A4" s="5"/>
      <c r="B4" s="10"/>
      <c r="E4" s="20"/>
      <c r="F4" s="21"/>
      <c r="J4" s="5"/>
      <c r="K4" s="5"/>
      <c r="O4" s="10"/>
      <c r="P4" s="22"/>
    </row>
    <row r="5" spans="1:257" ht="14">
      <c r="A5" s="5"/>
      <c r="B5" s="10"/>
      <c r="C5" s="23" t="s">
        <v>3</v>
      </c>
      <c r="D5" s="24"/>
      <c r="E5" s="25"/>
      <c r="F5" s="26"/>
      <c r="G5" s="24"/>
      <c r="H5" s="24"/>
      <c r="I5" s="27"/>
      <c r="J5" s="28"/>
      <c r="K5" s="5"/>
      <c r="O5" s="10"/>
      <c r="P5" s="22"/>
    </row>
    <row r="6" spans="1:257" ht="8.25" customHeight="1">
      <c r="A6" s="5"/>
      <c r="B6" s="10"/>
      <c r="C6" s="24"/>
      <c r="D6" s="24"/>
      <c r="E6" s="29"/>
      <c r="F6" s="26"/>
      <c r="G6" s="24"/>
      <c r="H6" s="24"/>
      <c r="I6" s="27"/>
      <c r="J6" s="28"/>
      <c r="K6" s="5"/>
      <c r="O6" s="10"/>
      <c r="P6" s="22"/>
    </row>
    <row r="7" spans="1:257" ht="14">
      <c r="A7" s="5"/>
      <c r="B7" s="10"/>
      <c r="C7" s="30" t="s">
        <v>4</v>
      </c>
      <c r="D7" s="31">
        <v>0</v>
      </c>
      <c r="E7" s="32">
        <v>1</v>
      </c>
      <c r="F7" s="31">
        <v>2</v>
      </c>
      <c r="G7" s="31">
        <v>3</v>
      </c>
      <c r="H7" s="31">
        <v>4</v>
      </c>
      <c r="I7" s="31">
        <v>5</v>
      </c>
      <c r="J7" s="32" t="s">
        <v>5</v>
      </c>
      <c r="K7" s="5"/>
      <c r="O7" s="10"/>
      <c r="P7" s="22"/>
    </row>
    <row r="8" spans="1:257" ht="14">
      <c r="A8" s="5"/>
      <c r="B8" s="10"/>
      <c r="C8" s="33" t="s">
        <v>6</v>
      </c>
      <c r="D8" s="34">
        <v>0</v>
      </c>
      <c r="E8" s="35">
        <v>0</v>
      </c>
      <c r="F8" s="34">
        <v>0</v>
      </c>
      <c r="G8" s="34">
        <v>0.1</v>
      </c>
      <c r="H8" s="34">
        <v>0.2</v>
      </c>
      <c r="I8" s="34">
        <v>0.3</v>
      </c>
      <c r="J8" s="35">
        <v>0.4</v>
      </c>
      <c r="K8" s="5"/>
      <c r="O8" s="10"/>
      <c r="P8" s="22"/>
    </row>
    <row r="9" spans="1:257" ht="15" customHeight="1">
      <c r="A9" s="5"/>
      <c r="B9" s="36"/>
      <c r="C9" s="37"/>
      <c r="D9" s="36"/>
      <c r="E9" s="36"/>
      <c r="J9" s="5"/>
      <c r="K9" s="5"/>
    </row>
    <row r="10" spans="1:257" ht="59.25" customHeight="1">
      <c r="A10" s="5"/>
      <c r="B10" s="38"/>
      <c r="C10" s="39" t="s">
        <v>7</v>
      </c>
      <c r="D10" s="39" t="s">
        <v>8</v>
      </c>
      <c r="E10" s="39" t="s">
        <v>9</v>
      </c>
      <c r="F10" s="39" t="s">
        <v>10</v>
      </c>
      <c r="G10" s="40" t="s">
        <v>11</v>
      </c>
      <c r="H10" s="39" t="s">
        <v>12</v>
      </c>
      <c r="I10" s="39" t="s">
        <v>13</v>
      </c>
      <c r="J10" s="39" t="s">
        <v>14</v>
      </c>
      <c r="K10" s="39" t="s">
        <v>15</v>
      </c>
    </row>
    <row r="11" spans="1:257" s="1" customFormat="1" ht="15">
      <c r="A11" s="5"/>
      <c r="B11" s="41"/>
      <c r="C11" s="42" t="s">
        <v>16</v>
      </c>
      <c r="D11" s="43"/>
      <c r="E11" s="44"/>
      <c r="F11" s="45"/>
      <c r="G11" s="43"/>
      <c r="H11" s="43"/>
      <c r="I11" s="46"/>
      <c r="J11" s="47"/>
      <c r="K11" s="47"/>
    </row>
    <row r="12" spans="1:257" ht="14">
      <c r="B12" s="48"/>
      <c r="C12" s="49"/>
      <c r="D12" s="49"/>
      <c r="E12" s="49"/>
      <c r="F12" s="50"/>
      <c r="G12" s="49"/>
      <c r="H12" s="51"/>
      <c r="I12" s="52"/>
      <c r="J12" s="51"/>
      <c r="K12" s="51"/>
    </row>
    <row r="13" spans="1:257" ht="14">
      <c r="A13" s="5"/>
      <c r="B13" s="53">
        <v>1</v>
      </c>
      <c r="C13" s="440"/>
      <c r="D13" s="440"/>
      <c r="E13" s="441"/>
      <c r="F13" s="442"/>
      <c r="G13" s="443"/>
      <c r="H13" s="56">
        <f t="shared" ref="H13:H37" si="0">IF(ISERROR(YEAR(P13)-YEAR(F13)+G13),0,YEAR(P13)-YEAR(F13)+G13)</f>
        <v>0</v>
      </c>
      <c r="I13" s="447"/>
      <c r="J13" s="57">
        <f>IF(ISERROR(I13*IF(H13&gt;=6,0.4,HLOOKUP(H13,D7:J8,2,FALSE()))),0,I13*IF(H13&gt;=6,0.4,HLOOKUP(H13,D7:J8,2,FALSE())))</f>
        <v>0</v>
      </c>
      <c r="K13" s="58">
        <f t="shared" ref="K13:K37" si="1">SUM(I13-J13)</f>
        <v>0</v>
      </c>
      <c r="P13" s="59" t="str">
        <f t="shared" ref="P13:P37" si="2">$I$3</f>
        <v xml:space="preserve"> </v>
      </c>
    </row>
    <row r="14" spans="1:257" ht="18.75" customHeight="1">
      <c r="A14" s="5"/>
      <c r="B14" s="53">
        <v>2</v>
      </c>
      <c r="C14" s="440"/>
      <c r="D14" s="440"/>
      <c r="E14" s="441"/>
      <c r="F14" s="442"/>
      <c r="G14" s="443"/>
      <c r="H14" s="56">
        <f t="shared" si="0"/>
        <v>0</v>
      </c>
      <c r="I14" s="447"/>
      <c r="J14" s="57">
        <f>IF(ISERROR(I14*IF(H14&gt;=6,0.4,HLOOKUP(H14,D7:J8,2,FALSE()))),0,I14*IF(H14&gt;=6,0.4,HLOOKUP(H14,D7:J8,2,FALSE())))</f>
        <v>0</v>
      </c>
      <c r="K14" s="58">
        <f t="shared" si="1"/>
        <v>0</v>
      </c>
      <c r="P14" s="59" t="str">
        <f t="shared" si="2"/>
        <v xml:space="preserve"> </v>
      </c>
    </row>
    <row r="15" spans="1:257" ht="16.5" customHeight="1">
      <c r="A15" s="5"/>
      <c r="B15" s="53">
        <v>3</v>
      </c>
      <c r="C15" s="440"/>
      <c r="D15" s="440"/>
      <c r="E15" s="441"/>
      <c r="F15" s="442"/>
      <c r="G15" s="443"/>
      <c r="H15" s="56">
        <f t="shared" si="0"/>
        <v>0</v>
      </c>
      <c r="I15" s="447"/>
      <c r="J15" s="57">
        <f>IF(ISERROR(I15*IF(H15&gt;=6,0.4,HLOOKUP(H15,D7:J8,2,FALSE()))),0,I15*IF(H15&gt;=6,0.4,HLOOKUP(H15,D7:J8,2,FALSE())))</f>
        <v>0</v>
      </c>
      <c r="K15" s="58">
        <f t="shared" si="1"/>
        <v>0</v>
      </c>
      <c r="P15" s="59" t="str">
        <f t="shared" si="2"/>
        <v xml:space="preserve"> </v>
      </c>
      <c r="R15" s="62" t="s">
        <v>17</v>
      </c>
    </row>
    <row r="16" spans="1:257" ht="16">
      <c r="A16" s="5"/>
      <c r="B16" s="53">
        <v>4</v>
      </c>
      <c r="C16" s="440"/>
      <c r="D16" s="440"/>
      <c r="E16" s="441"/>
      <c r="F16" s="444"/>
      <c r="G16" s="443"/>
      <c r="H16" s="56">
        <f t="shared" si="0"/>
        <v>0</v>
      </c>
      <c r="I16" s="447"/>
      <c r="J16" s="57">
        <f>IF(ISERROR(I16*IF(H16&gt;=6,0.4,HLOOKUP(H16,D7:J8,2,FALSE()))),0,I16*IF(H16&gt;=6,0.4,HLOOKUP(H16,D7:J8,2,FALSE())))</f>
        <v>0</v>
      </c>
      <c r="K16" s="58">
        <f t="shared" si="1"/>
        <v>0</v>
      </c>
      <c r="P16" s="59" t="str">
        <f t="shared" si="2"/>
        <v xml:space="preserve"> </v>
      </c>
      <c r="R16" s="62" t="s">
        <v>18</v>
      </c>
    </row>
    <row r="17" spans="1:18" ht="16">
      <c r="A17" s="5"/>
      <c r="B17" s="53">
        <v>5</v>
      </c>
      <c r="C17" s="445"/>
      <c r="D17" s="440"/>
      <c r="E17" s="441"/>
      <c r="F17" s="442"/>
      <c r="G17" s="443"/>
      <c r="H17" s="56">
        <f t="shared" si="0"/>
        <v>0</v>
      </c>
      <c r="I17" s="448"/>
      <c r="J17" s="57">
        <f>IF(ISERROR(I17*IF(H17&gt;=6,0.4,HLOOKUP(H17,D7:J8,2,FALSE()))),0,I17*IF(H17&gt;=6,0.4,HLOOKUP(H17,D7:J8,2,FALSE())))</f>
        <v>0</v>
      </c>
      <c r="K17" s="58">
        <f t="shared" si="1"/>
        <v>0</v>
      </c>
      <c r="P17" s="59" t="str">
        <f t="shared" si="2"/>
        <v xml:space="preserve"> </v>
      </c>
      <c r="R17" s="62" t="s">
        <v>19</v>
      </c>
    </row>
    <row r="18" spans="1:18" ht="16">
      <c r="A18" s="5"/>
      <c r="B18" s="53">
        <v>6</v>
      </c>
      <c r="C18" s="445"/>
      <c r="D18" s="440"/>
      <c r="E18" s="441"/>
      <c r="F18" s="442"/>
      <c r="G18" s="443"/>
      <c r="H18" s="56">
        <f t="shared" si="0"/>
        <v>0</v>
      </c>
      <c r="I18" s="448"/>
      <c r="J18" s="57">
        <f>IF(ISERROR(I18*IF(H18&gt;=6,0.4,HLOOKUP(H18,D7:J8,2,FALSE()))),0,I18*IF(H18&gt;=6,0.4,HLOOKUP(H18,D7:J8,2,FALSE())))</f>
        <v>0</v>
      </c>
      <c r="K18" s="58">
        <f t="shared" si="1"/>
        <v>0</v>
      </c>
      <c r="P18" s="59" t="str">
        <f t="shared" si="2"/>
        <v xml:space="preserve"> </v>
      </c>
      <c r="R18" s="62" t="s">
        <v>20</v>
      </c>
    </row>
    <row r="19" spans="1:18" ht="16">
      <c r="A19" s="5"/>
      <c r="B19" s="53">
        <v>7</v>
      </c>
      <c r="C19" s="445"/>
      <c r="D19" s="445"/>
      <c r="E19" s="445"/>
      <c r="F19" s="446"/>
      <c r="G19" s="445"/>
      <c r="H19" s="56">
        <f t="shared" si="0"/>
        <v>0</v>
      </c>
      <c r="I19" s="447"/>
      <c r="J19" s="57">
        <f>IF(ISERROR(I19*IF(H19&gt;=6,0.4,HLOOKUP(H19,D7:J8,2,FALSE()))),0,I19*IF(H19&gt;=6,0.4,HLOOKUP(H19,D7:J8,2,FALSE())))</f>
        <v>0</v>
      </c>
      <c r="K19" s="58">
        <f t="shared" si="1"/>
        <v>0</v>
      </c>
      <c r="P19" s="59" t="str">
        <f t="shared" si="2"/>
        <v xml:space="preserve"> </v>
      </c>
      <c r="R19" s="62" t="s">
        <v>21</v>
      </c>
    </row>
    <row r="20" spans="1:18" ht="16">
      <c r="A20" s="5"/>
      <c r="B20" s="53">
        <v>8</v>
      </c>
      <c r="C20" s="60"/>
      <c r="D20" s="60"/>
      <c r="E20" s="60"/>
      <c r="F20" s="55"/>
      <c r="G20" s="55" t="s">
        <v>22</v>
      </c>
      <c r="H20" s="56">
        <f t="shared" si="0"/>
        <v>0</v>
      </c>
      <c r="I20" s="61"/>
      <c r="J20" s="57">
        <f>IF(ISERROR(I20*IF(H20&gt;=6,0.4,HLOOKUP(H20,D7:J8,2,FALSE()))),0,I20*IF(H20&gt;=6,0.4,HLOOKUP(H20,D7:J8,2,FALSE())))</f>
        <v>0</v>
      </c>
      <c r="K20" s="58">
        <f t="shared" si="1"/>
        <v>0</v>
      </c>
      <c r="M20" s="63" t="s">
        <v>23</v>
      </c>
      <c r="P20" s="59" t="str">
        <f t="shared" si="2"/>
        <v xml:space="preserve"> </v>
      </c>
      <c r="R20" s="62" t="s">
        <v>24</v>
      </c>
    </row>
    <row r="21" spans="1:18" ht="14">
      <c r="A21" s="5"/>
      <c r="B21" s="53">
        <v>9</v>
      </c>
      <c r="C21" s="64"/>
      <c r="D21" s="65"/>
      <c r="E21" s="66"/>
      <c r="F21" s="66"/>
      <c r="G21" s="67" t="s">
        <v>25</v>
      </c>
      <c r="H21" s="56">
        <f t="shared" si="0"/>
        <v>0</v>
      </c>
      <c r="I21" s="68"/>
      <c r="J21" s="57">
        <f>IF(ISERROR(I21*IF(H21&gt;=6,0.4,HLOOKUP(H21,D7:J8,2,FALSE()))),0,I21*IF(H21&gt;=6,0.4,HLOOKUP(H21,D7:J8,2,FALSE())))</f>
        <v>0</v>
      </c>
      <c r="K21" s="58">
        <f t="shared" si="1"/>
        <v>0</v>
      </c>
      <c r="L21" s="69"/>
      <c r="P21" s="59" t="str">
        <f t="shared" si="2"/>
        <v xml:space="preserve"> </v>
      </c>
      <c r="R21" s="70" t="s">
        <v>26</v>
      </c>
    </row>
    <row r="22" spans="1:18" ht="14">
      <c r="A22" s="5"/>
      <c r="B22" s="53">
        <v>10</v>
      </c>
      <c r="C22" s="71"/>
      <c r="D22" s="72"/>
      <c r="E22" s="72"/>
      <c r="F22" s="73"/>
      <c r="G22" s="74" t="s">
        <v>27</v>
      </c>
      <c r="H22" s="56">
        <f t="shared" si="0"/>
        <v>0</v>
      </c>
      <c r="I22" s="68"/>
      <c r="J22" s="57">
        <f>IF(ISERROR(I22*IF(H22&gt;=6,0.4,HLOOKUP(H22,D7:J8,2,FALSE()))),0,I22*IF(H22&gt;=6,0.4,HLOOKUP(H22,D7:J8,2,FALSE())))</f>
        <v>0</v>
      </c>
      <c r="K22" s="58">
        <f t="shared" si="1"/>
        <v>0</v>
      </c>
      <c r="L22" s="69"/>
      <c r="P22" s="59" t="str">
        <f t="shared" si="2"/>
        <v xml:space="preserve"> </v>
      </c>
    </row>
    <row r="23" spans="1:18" ht="14">
      <c r="A23" s="75"/>
      <c r="B23" s="76">
        <v>11</v>
      </c>
      <c r="C23" s="71"/>
      <c r="D23" s="71"/>
      <c r="E23" s="73"/>
      <c r="F23" s="72"/>
      <c r="G23" s="67" t="s">
        <v>28</v>
      </c>
      <c r="H23" s="56">
        <f t="shared" si="0"/>
        <v>0</v>
      </c>
      <c r="I23" s="68"/>
      <c r="J23" s="57">
        <f>IF(ISERROR(I23*IF(H23&gt;=6,0.4,HLOOKUP(H23,D7:J8,2,FALSE()))),0,I23*IF(H23&gt;=6,0.4,HLOOKUP(H23,D7:J8,2,FALSE())))</f>
        <v>0</v>
      </c>
      <c r="K23" s="58">
        <f t="shared" si="1"/>
        <v>0</v>
      </c>
      <c r="L23" s="69"/>
      <c r="P23" s="59" t="str">
        <f t="shared" si="2"/>
        <v xml:space="preserve"> </v>
      </c>
    </row>
    <row r="24" spans="1:18" ht="14">
      <c r="A24" s="75"/>
      <c r="B24" s="53">
        <v>12</v>
      </c>
      <c r="C24" s="71"/>
      <c r="D24" s="72"/>
      <c r="E24" s="72"/>
      <c r="F24" s="73"/>
      <c r="G24" s="77" t="s">
        <v>29</v>
      </c>
      <c r="H24" s="56">
        <f t="shared" si="0"/>
        <v>0</v>
      </c>
      <c r="I24" s="68"/>
      <c r="J24" s="57">
        <f>IF(ISERROR(I24*IF(H24&gt;=6,0.4,HLOOKUP(H24,D7:J8,2,FALSE()))),0,I24*IF(H24&gt;=6,0.4,HLOOKUP(H24,D7:J8,2,FALSE())))</f>
        <v>0</v>
      </c>
      <c r="K24" s="58">
        <f t="shared" si="1"/>
        <v>0</v>
      </c>
      <c r="L24" s="69"/>
      <c r="P24" s="59" t="str">
        <f t="shared" si="2"/>
        <v xml:space="preserve"> </v>
      </c>
    </row>
    <row r="25" spans="1:18" ht="14">
      <c r="A25" s="75"/>
      <c r="B25" s="78">
        <v>13</v>
      </c>
      <c r="C25" s="71"/>
      <c r="D25" s="71"/>
      <c r="E25" s="73"/>
      <c r="F25" s="72"/>
      <c r="G25" s="67" t="s">
        <v>30</v>
      </c>
      <c r="H25" s="56">
        <f t="shared" si="0"/>
        <v>0</v>
      </c>
      <c r="I25" s="68"/>
      <c r="J25" s="79">
        <f>IF(ISERROR(I25*IF(H25&gt;=6,0.4,HLOOKUP(H25,D7:J8,2,FALSE()))),0,I25*IF(H25&gt;=6,0.4,HLOOKUP(H25,D7:J8,2,FALSE())))</f>
        <v>0</v>
      </c>
      <c r="K25" s="58">
        <f t="shared" si="1"/>
        <v>0</v>
      </c>
      <c r="L25" s="69"/>
      <c r="P25" s="59" t="str">
        <f t="shared" si="2"/>
        <v xml:space="preserve"> </v>
      </c>
    </row>
    <row r="26" spans="1:18" ht="14">
      <c r="A26" s="75"/>
      <c r="B26" s="78">
        <v>14</v>
      </c>
      <c r="C26" s="71"/>
      <c r="D26" s="72"/>
      <c r="E26" s="72"/>
      <c r="F26" s="71"/>
      <c r="G26" s="74" t="s">
        <v>31</v>
      </c>
      <c r="H26" s="56">
        <f t="shared" si="0"/>
        <v>0</v>
      </c>
      <c r="I26" s="80"/>
      <c r="J26" s="79">
        <f>IF(ISERROR(I26*IF(H26&gt;=6,0.4,HLOOKUP(H26,D7:J8,2,FALSE()))),0,I26*IF(H26&gt;=6,0.4,HLOOKUP(H26,D7:J8,2,FALSE())))</f>
        <v>0</v>
      </c>
      <c r="K26" s="58">
        <f t="shared" si="1"/>
        <v>0</v>
      </c>
      <c r="L26" s="69"/>
      <c r="P26" s="59" t="str">
        <f t="shared" si="2"/>
        <v xml:space="preserve"> </v>
      </c>
    </row>
    <row r="27" spans="1:18" ht="14">
      <c r="A27" s="75"/>
      <c r="B27" s="78">
        <v>15</v>
      </c>
      <c r="C27" s="71"/>
      <c r="D27" s="72"/>
      <c r="E27" s="72"/>
      <c r="F27" s="71"/>
      <c r="G27" s="74" t="s">
        <v>32</v>
      </c>
      <c r="H27" s="56">
        <f t="shared" si="0"/>
        <v>0</v>
      </c>
      <c r="I27" s="80"/>
      <c r="J27" s="79">
        <f>IF(ISERROR(I27*IF(H27&gt;=6,0.4,HLOOKUP(H27,D7:J8,2,FALSE()))),0,I27*IF(H27&gt;=6,0.4,HLOOKUP(H27,D7:J8,2,FALSE())))</f>
        <v>0</v>
      </c>
      <c r="K27" s="58">
        <f t="shared" si="1"/>
        <v>0</v>
      </c>
      <c r="L27" s="69"/>
      <c r="P27" s="59" t="str">
        <f t="shared" si="2"/>
        <v xml:space="preserve"> </v>
      </c>
    </row>
    <row r="28" spans="1:18" ht="14">
      <c r="A28" s="75"/>
      <c r="B28" s="78">
        <v>16</v>
      </c>
      <c r="C28" s="71"/>
      <c r="D28" s="72"/>
      <c r="E28" s="72"/>
      <c r="F28" s="72"/>
      <c r="G28" s="74" t="s">
        <v>33</v>
      </c>
      <c r="H28" s="56">
        <f t="shared" si="0"/>
        <v>0</v>
      </c>
      <c r="I28" s="80"/>
      <c r="J28" s="79">
        <f>IF(ISERROR(I28*IF(H28&gt;=6,0.4,HLOOKUP(H28,D7:J8,2,FALSE()))),0,I28*IF(H28&gt;=6,0.4,HLOOKUP(H28,D7:J8,2,FALSE())))</f>
        <v>0</v>
      </c>
      <c r="K28" s="58">
        <f t="shared" si="1"/>
        <v>0</v>
      </c>
      <c r="L28" s="69"/>
      <c r="P28" s="59" t="str">
        <f t="shared" si="2"/>
        <v xml:space="preserve"> </v>
      </c>
    </row>
    <row r="29" spans="1:18" ht="14">
      <c r="A29" s="75"/>
      <c r="B29" s="78">
        <v>17</v>
      </c>
      <c r="C29" s="71"/>
      <c r="D29" s="72"/>
      <c r="E29" s="72"/>
      <c r="F29" s="72"/>
      <c r="G29" s="74" t="s">
        <v>34</v>
      </c>
      <c r="H29" s="56">
        <f t="shared" si="0"/>
        <v>0</v>
      </c>
      <c r="I29" s="80"/>
      <c r="J29" s="79">
        <f>IF(ISERROR(I29*IF(H29&gt;=6,0.4,HLOOKUP(H29,D7:J8,2,FALSE()))),0,I29*IF(H29&gt;=6,0.4,HLOOKUP(H29,D7:J8,2,FALSE())))</f>
        <v>0</v>
      </c>
      <c r="K29" s="58">
        <f t="shared" si="1"/>
        <v>0</v>
      </c>
      <c r="L29" s="69"/>
      <c r="M29" s="63" t="s">
        <v>35</v>
      </c>
      <c r="P29" s="59" t="str">
        <f t="shared" si="2"/>
        <v xml:space="preserve"> </v>
      </c>
    </row>
    <row r="30" spans="1:18" ht="14">
      <c r="A30" s="75"/>
      <c r="B30" s="78">
        <v>18</v>
      </c>
      <c r="C30" s="71"/>
      <c r="D30" s="72"/>
      <c r="E30" s="72"/>
      <c r="F30" s="72"/>
      <c r="G30" s="74" t="s">
        <v>36</v>
      </c>
      <c r="H30" s="56">
        <f t="shared" si="0"/>
        <v>0</v>
      </c>
      <c r="I30" s="80"/>
      <c r="J30" s="79">
        <f>IF(ISERROR(I28*IF(H30&gt;=6,0.4,HLOOKUP(H30,D7:J8,2,FALSE()))),0,I28*IF(H30&gt;=6,0.4,HLOOKUP(H30,D7:J8,2,FALSE())))</f>
        <v>0</v>
      </c>
      <c r="K30" s="58">
        <f t="shared" si="1"/>
        <v>0</v>
      </c>
      <c r="L30" s="69"/>
      <c r="P30" s="59" t="str">
        <f t="shared" si="2"/>
        <v xml:space="preserve"> </v>
      </c>
    </row>
    <row r="31" spans="1:18" ht="14">
      <c r="A31" s="75"/>
      <c r="B31" s="78">
        <v>19</v>
      </c>
      <c r="C31" s="71"/>
      <c r="D31" s="72"/>
      <c r="E31" s="72"/>
      <c r="F31" s="72"/>
      <c r="G31" s="74" t="s">
        <v>37</v>
      </c>
      <c r="H31" s="56">
        <f t="shared" si="0"/>
        <v>0</v>
      </c>
      <c r="I31" s="80"/>
      <c r="J31" s="79">
        <f>IF(ISERROR(I29*IF(H31&gt;=6,0.4,HLOOKUP(H31,D7:J8,2,FALSE()))),0,I29*IF(H31&gt;=6,0.4,HLOOKUP(H31,D7:J8,2,FALSE())))</f>
        <v>0</v>
      </c>
      <c r="K31" s="58">
        <f t="shared" si="1"/>
        <v>0</v>
      </c>
      <c r="L31" s="69"/>
      <c r="P31" s="59" t="str">
        <f t="shared" si="2"/>
        <v xml:space="preserve"> </v>
      </c>
    </row>
    <row r="32" spans="1:18" ht="14">
      <c r="A32" s="75"/>
      <c r="B32" s="78">
        <v>20</v>
      </c>
      <c r="C32" s="71"/>
      <c r="D32" s="72"/>
      <c r="E32" s="72"/>
      <c r="F32" s="71"/>
      <c r="G32" s="74" t="s">
        <v>38</v>
      </c>
      <c r="H32" s="56">
        <f t="shared" si="0"/>
        <v>0</v>
      </c>
      <c r="I32" s="72"/>
      <c r="J32" s="79">
        <f>IF(ISERROR(I32*IF(H32&gt;=6,0.4,HLOOKUP(H32,D7:J8,2,FALSE()))),0,I32*IF(H32&gt;=6,0.4,HLOOKUP(H32,D7:J8,2,FALSE())))</f>
        <v>0</v>
      </c>
      <c r="K32" s="58">
        <f t="shared" si="1"/>
        <v>0</v>
      </c>
      <c r="L32" s="69"/>
      <c r="P32" s="59" t="str">
        <f t="shared" si="2"/>
        <v xml:space="preserve"> </v>
      </c>
    </row>
    <row r="33" spans="1:16" ht="14">
      <c r="A33" s="75"/>
      <c r="B33" s="78">
        <v>21</v>
      </c>
      <c r="C33" s="71"/>
      <c r="D33" s="72"/>
      <c r="E33" s="72"/>
      <c r="F33" s="72"/>
      <c r="G33" s="74" t="s">
        <v>39</v>
      </c>
      <c r="H33" s="56">
        <f t="shared" si="0"/>
        <v>0</v>
      </c>
      <c r="I33" s="80"/>
      <c r="J33" s="79">
        <f>IF(ISERROR(I33*IF(H33&gt;=6,0.4,HLOOKUP(H33,D7:J8,2,FALSE()))),0,I33*IF(H33&gt;=6,0.4,HLOOKUP(H33,D7:J8,2,FALSE())))</f>
        <v>0</v>
      </c>
      <c r="K33" s="58">
        <f t="shared" si="1"/>
        <v>0</v>
      </c>
      <c r="L33" s="69"/>
      <c r="P33" s="59" t="str">
        <f t="shared" si="2"/>
        <v xml:space="preserve"> </v>
      </c>
    </row>
    <row r="34" spans="1:16" ht="14">
      <c r="A34" s="5"/>
      <c r="B34" s="53">
        <v>22</v>
      </c>
      <c r="C34" s="71"/>
      <c r="D34" s="72"/>
      <c r="E34" s="72"/>
      <c r="F34" s="72"/>
      <c r="G34" s="81" t="s">
        <v>40</v>
      </c>
      <c r="H34" s="56">
        <f t="shared" si="0"/>
        <v>0</v>
      </c>
      <c r="I34" s="80"/>
      <c r="J34" s="79">
        <f>IF(ISERROR(I34*IF(H34&gt;=6,0.4,HLOOKUP(H34,D7:J8,2,FALSE()))),0,I34*IF(H34&gt;=6,0.4,HLOOKUP(H34,D7:J8,2,FALSE())))</f>
        <v>0</v>
      </c>
      <c r="K34" s="58">
        <f t="shared" si="1"/>
        <v>0</v>
      </c>
      <c r="P34" s="59" t="str">
        <f t="shared" si="2"/>
        <v xml:space="preserve"> </v>
      </c>
    </row>
    <row r="35" spans="1:16" ht="14">
      <c r="A35" s="5"/>
      <c r="B35" s="53">
        <v>23</v>
      </c>
      <c r="C35" s="71"/>
      <c r="D35" s="72"/>
      <c r="E35" s="72"/>
      <c r="F35" s="72"/>
      <c r="G35" s="81" t="s">
        <v>41</v>
      </c>
      <c r="H35" s="56">
        <f t="shared" si="0"/>
        <v>0</v>
      </c>
      <c r="I35" s="80"/>
      <c r="J35" s="79">
        <f>IF(ISERROR(I35*IF(H35&gt;=6,0.4,HLOOKUP(H35,D7:J8,2,FALSE()))),0,I35*IF(H35&gt;=6,0.4,HLOOKUP(H35,D7:J8,2,FALSE())))</f>
        <v>0</v>
      </c>
      <c r="K35" s="58">
        <f t="shared" si="1"/>
        <v>0</v>
      </c>
      <c r="P35" s="59" t="str">
        <f t="shared" si="2"/>
        <v xml:space="preserve"> </v>
      </c>
    </row>
    <row r="36" spans="1:16" ht="14">
      <c r="A36" s="5"/>
      <c r="B36" s="53">
        <v>24</v>
      </c>
      <c r="C36" s="71"/>
      <c r="D36" s="72"/>
      <c r="E36" s="71"/>
      <c r="F36" s="71"/>
      <c r="G36" s="82" t="s">
        <v>42</v>
      </c>
      <c r="H36" s="56">
        <f t="shared" si="0"/>
        <v>0</v>
      </c>
      <c r="I36" s="80"/>
      <c r="J36" s="79">
        <f>IF(ISERROR(I36*IF(H36&gt;=6,0.4,HLOOKUP(H36,D7:J8,2,FALSE()))),0,I36*IF(H36&gt;=6,0.4,HLOOKUP(H36,D7:J8,2,FALSE())))</f>
        <v>0</v>
      </c>
      <c r="K36" s="58">
        <f t="shared" si="1"/>
        <v>0</v>
      </c>
      <c r="P36" s="59" t="str">
        <f t="shared" si="2"/>
        <v xml:space="preserve"> </v>
      </c>
    </row>
    <row r="37" spans="1:16" ht="14">
      <c r="A37" s="5"/>
      <c r="B37" s="53">
        <v>25</v>
      </c>
      <c r="C37" s="81"/>
      <c r="D37" s="81"/>
      <c r="E37" s="74"/>
      <c r="F37" s="83"/>
      <c r="G37" s="82" t="s">
        <v>43</v>
      </c>
      <c r="H37" s="56">
        <f t="shared" si="0"/>
        <v>0</v>
      </c>
      <c r="I37" s="84"/>
      <c r="J37" s="79">
        <f>IF(ISERROR(I37*IF(H37&gt;=6,0.4,HLOOKUP(H37,D7:J8,2,FALSE()))),0,I37*IF(H37&gt;=6,0.4,HLOOKUP(H37,D7:J8,2,FALSE())))</f>
        <v>0</v>
      </c>
      <c r="K37" s="58">
        <f t="shared" si="1"/>
        <v>0</v>
      </c>
      <c r="P37" s="59" t="str">
        <f t="shared" si="2"/>
        <v xml:space="preserve"> </v>
      </c>
    </row>
    <row r="38" spans="1:16" ht="14">
      <c r="A38" s="5"/>
      <c r="B38" s="53"/>
      <c r="C38" s="1" t="s">
        <v>44</v>
      </c>
      <c r="D38" s="81" t="s">
        <v>45</v>
      </c>
      <c r="F38" s="85" t="s">
        <v>46</v>
      </c>
      <c r="G38" s="82" t="s">
        <v>47</v>
      </c>
      <c r="I38" s="86"/>
    </row>
    <row r="39" spans="1:16" ht="12" customHeight="1">
      <c r="A39" s="5"/>
      <c r="B39" s="78"/>
      <c r="C39" s="87" t="s">
        <v>48</v>
      </c>
      <c r="D39" s="78"/>
      <c r="E39" s="78"/>
      <c r="F39" s="88"/>
      <c r="G39" s="89"/>
      <c r="H39" s="90"/>
      <c r="I39" s="91"/>
      <c r="J39" s="92"/>
      <c r="K39" s="93"/>
    </row>
    <row r="40" spans="1:16" ht="14">
      <c r="A40" s="5"/>
      <c r="B40" s="78"/>
      <c r="C40" s="87"/>
      <c r="D40" s="78"/>
      <c r="E40" s="78"/>
      <c r="F40" s="88"/>
      <c r="G40" s="51"/>
      <c r="H40" s="94" t="s">
        <v>49</v>
      </c>
      <c r="I40" s="95">
        <f>SUM(I13:I37)</f>
        <v>0</v>
      </c>
      <c r="J40" s="96">
        <f>SUM(J13:J37)</f>
        <v>0</v>
      </c>
      <c r="K40" s="96">
        <f>SUM(K13:K37)</f>
        <v>0</v>
      </c>
    </row>
    <row r="41" spans="1:16" ht="11.25" customHeight="1">
      <c r="A41" s="5"/>
      <c r="B41" s="78"/>
      <c r="C41" s="87"/>
      <c r="D41" s="78"/>
      <c r="E41" s="78"/>
      <c r="F41" s="88"/>
      <c r="G41" s="89"/>
      <c r="H41" s="90"/>
      <c r="I41" s="97"/>
      <c r="J41" s="92"/>
      <c r="K41" s="93"/>
    </row>
    <row r="42" spans="1:16" ht="15">
      <c r="A42" s="5"/>
      <c r="B42" s="98"/>
      <c r="C42" s="99" t="s">
        <v>50</v>
      </c>
      <c r="D42" s="98"/>
      <c r="E42" s="98"/>
      <c r="F42" s="100"/>
      <c r="G42" s="101"/>
      <c r="H42" s="102"/>
      <c r="I42" s="103"/>
      <c r="J42" s="104"/>
      <c r="K42" s="105"/>
    </row>
    <row r="43" spans="1:16" ht="14">
      <c r="A43" s="5"/>
      <c r="B43" s="78"/>
      <c r="C43" s="87"/>
      <c r="D43" s="78"/>
      <c r="E43" s="78"/>
      <c r="F43" s="88"/>
      <c r="G43" s="89"/>
      <c r="H43" s="90"/>
      <c r="I43" s="106"/>
      <c r="J43" s="92"/>
      <c r="K43" s="93"/>
    </row>
    <row r="44" spans="1:16" ht="14">
      <c r="A44" s="5"/>
      <c r="B44" s="78">
        <v>1</v>
      </c>
      <c r="C44" s="107"/>
      <c r="D44" s="108"/>
      <c r="E44" s="109"/>
      <c r="F44" s="110"/>
      <c r="G44" s="111"/>
      <c r="H44" s="56">
        <f t="shared" ref="H44:H48" si="3">IF(ISERROR(YEAR(P44)-YEAR(F44)+G44),0,YEAR(P44)-YEAR(F44)+G44)</f>
        <v>0</v>
      </c>
      <c r="I44" s="112"/>
      <c r="J44" s="113">
        <f>IF(ISERROR(I44*IF(H44&gt;=6,0.4,HLOOKUP(H44,D7:J8,2,FALSE()))),0,I44*IF(H44&gt;=6,0.4,HLOOKUP(H44,D7:J8,2,FALSE())))</f>
        <v>0</v>
      </c>
      <c r="K44" s="114">
        <f t="shared" ref="K44:K48" si="4">SUM(I44-J44)</f>
        <v>0</v>
      </c>
      <c r="P44" s="59" t="str">
        <f t="shared" ref="P44:P48" si="5">$I$3</f>
        <v xml:space="preserve"> </v>
      </c>
    </row>
    <row r="45" spans="1:16" ht="14">
      <c r="A45" s="5"/>
      <c r="B45" s="78">
        <v>2</v>
      </c>
      <c r="C45" s="107"/>
      <c r="D45" s="108"/>
      <c r="E45" s="108"/>
      <c r="F45" s="110"/>
      <c r="G45" s="51"/>
      <c r="H45" s="56">
        <f t="shared" si="3"/>
        <v>0</v>
      </c>
      <c r="I45" s="112"/>
      <c r="J45" s="115">
        <f>IF(ISERROR(I45*IF(H45&gt;=6,0.4,HLOOKUP(H45,D7:J8,2,FALSE()))),0,I45*IF(H45&gt;=6,0.4,HLOOKUP(H45,D7:J8,2,FALSE())))</f>
        <v>0</v>
      </c>
      <c r="K45" s="114">
        <f t="shared" si="4"/>
        <v>0</v>
      </c>
      <c r="P45" s="59" t="str">
        <f t="shared" si="5"/>
        <v xml:space="preserve"> </v>
      </c>
    </row>
    <row r="46" spans="1:16" ht="14">
      <c r="A46" s="5"/>
      <c r="B46" s="78">
        <v>3</v>
      </c>
      <c r="C46" s="107"/>
      <c r="D46" s="108"/>
      <c r="E46" s="109"/>
      <c r="F46" s="110"/>
      <c r="G46" s="51"/>
      <c r="H46" s="56">
        <f t="shared" si="3"/>
        <v>0</v>
      </c>
      <c r="I46" s="112"/>
      <c r="J46" s="115">
        <f>IF(ISERROR(I46*IF(H46&gt;=6,0.4,HLOOKUP(H46,D7:J8,2,FALSE()))),0,I46*IF(H46&gt;=6,0.4,HLOOKUP(H46,D7:J8,2,FALSE())))</f>
        <v>0</v>
      </c>
      <c r="K46" s="114">
        <f t="shared" si="4"/>
        <v>0</v>
      </c>
      <c r="P46" s="59" t="str">
        <f t="shared" si="5"/>
        <v xml:space="preserve"> </v>
      </c>
    </row>
    <row r="47" spans="1:16" ht="14">
      <c r="A47" s="5"/>
      <c r="B47" s="78">
        <v>4</v>
      </c>
      <c r="C47" s="116"/>
      <c r="D47" s="116"/>
      <c r="E47" s="117"/>
      <c r="F47" s="439"/>
      <c r="G47" s="51"/>
      <c r="H47" s="56">
        <f>IF(ISERROR(YEAR(P47)-YEAR(F47)+G47),0,YEAR(P47)-YEAR(F47)+G47)</f>
        <v>0</v>
      </c>
      <c r="I47" s="119"/>
      <c r="J47" s="115">
        <f>IF(ISERROR(I47*IF(H47&gt;=6,0.4,HLOOKUP(H47,D7:J8,2,FALSE()))),0,I47*IF(H47&gt;=6,0.4,HLOOKUP(H47,D7:J8,2,FALSE())))</f>
        <v>0</v>
      </c>
      <c r="K47" s="120">
        <f t="shared" si="4"/>
        <v>0</v>
      </c>
      <c r="P47" s="59" t="str">
        <f t="shared" si="5"/>
        <v xml:space="preserve"> </v>
      </c>
    </row>
    <row r="48" spans="1:16" ht="14">
      <c r="A48" s="5"/>
      <c r="B48" s="78">
        <v>5</v>
      </c>
      <c r="C48" s="87"/>
      <c r="D48" s="78"/>
      <c r="E48" s="78"/>
      <c r="F48" s="88"/>
      <c r="G48" s="51" t="s">
        <v>51</v>
      </c>
      <c r="H48" s="56">
        <f t="shared" si="3"/>
        <v>0</v>
      </c>
      <c r="I48" s="119"/>
      <c r="J48" s="115">
        <f>IF(ISERROR(I48*IF(H48&gt;=6,0.4,HLOOKUP(H48,D7:J8,2,FALSE()))),0,I48*IF(H48&gt;=6,0.4,HLOOKUP(H48,D7:J8,2,FALSE())))</f>
        <v>0</v>
      </c>
      <c r="K48" s="120">
        <f t="shared" si="4"/>
        <v>0</v>
      </c>
      <c r="P48" s="59" t="str">
        <f t="shared" si="5"/>
        <v xml:space="preserve"> </v>
      </c>
    </row>
    <row r="49" spans="1:16" s="1" customFormat="1" ht="8.25" customHeight="1">
      <c r="A49" s="5"/>
      <c r="B49" s="78"/>
      <c r="C49" s="87"/>
      <c r="D49" s="78"/>
      <c r="E49" s="78"/>
      <c r="F49" s="88"/>
      <c r="G49" s="51"/>
      <c r="H49" s="121"/>
      <c r="I49" s="119"/>
      <c r="J49" s="122"/>
      <c r="K49" s="122"/>
    </row>
    <row r="50" spans="1:16" s="1" customFormat="1" ht="14">
      <c r="A50" s="5"/>
      <c r="B50" s="78"/>
      <c r="C50" s="87"/>
      <c r="D50" s="78"/>
      <c r="E50" s="78"/>
      <c r="F50" s="88"/>
      <c r="G50" s="51"/>
      <c r="H50" s="94" t="s">
        <v>52</v>
      </c>
      <c r="I50" s="95">
        <f>SUM(I44:I48)</f>
        <v>0</v>
      </c>
      <c r="J50" s="96">
        <f>SUM(J44:J48)</f>
        <v>0</v>
      </c>
      <c r="K50" s="96">
        <f>SUM(K44:K48)</f>
        <v>0</v>
      </c>
    </row>
    <row r="51" spans="1:16" ht="7.5" customHeight="1">
      <c r="A51" s="5"/>
      <c r="B51" s="78"/>
      <c r="C51" s="87"/>
      <c r="D51" s="78"/>
      <c r="E51" s="78"/>
      <c r="F51" s="88"/>
      <c r="G51" s="89"/>
      <c r="H51" s="90"/>
      <c r="I51" s="97"/>
      <c r="J51" s="92"/>
      <c r="K51" s="93"/>
    </row>
    <row r="52" spans="1:16" ht="15">
      <c r="A52" s="5"/>
      <c r="B52" s="98"/>
      <c r="C52" s="99" t="s">
        <v>53</v>
      </c>
      <c r="D52" s="98"/>
      <c r="E52" s="98"/>
      <c r="F52" s="100"/>
      <c r="G52" s="101"/>
      <c r="H52" s="102"/>
      <c r="I52" s="103"/>
      <c r="J52" s="104"/>
      <c r="K52" s="105"/>
    </row>
    <row r="53" spans="1:16" ht="15">
      <c r="A53" s="5"/>
      <c r="B53" s="78"/>
      <c r="C53" s="123"/>
      <c r="D53" s="124"/>
      <c r="E53" s="124"/>
      <c r="F53" s="125" t="s">
        <v>54</v>
      </c>
      <c r="G53" s="126"/>
      <c r="H53" s="127"/>
      <c r="I53" s="106"/>
      <c r="J53" s="128"/>
      <c r="K53" s="129"/>
    </row>
    <row r="54" spans="1:16" ht="16">
      <c r="A54" s="5"/>
      <c r="B54" s="53">
        <v>1</v>
      </c>
      <c r="C54" s="130"/>
      <c r="D54" s="81"/>
      <c r="E54" s="81"/>
      <c r="F54" s="81"/>
      <c r="G54" s="81"/>
      <c r="H54" s="56">
        <f t="shared" ref="H54:H60" si="6">IF(ISERROR(YEAR(P54)-YEAR(F54)+G54),0,YEAR(P54)-YEAR(F54)+G54)</f>
        <v>0</v>
      </c>
      <c r="I54" s="131"/>
      <c r="J54" s="113">
        <f>IF(ISERROR(I54*IF(H54&gt;=6,0.4,HLOOKUP(H54,D7:J8,2,FALSE()))),0,I54*IF(H54&gt;=6,0.4,HLOOKUP(H54,D7:J8,2,FALSE())))</f>
        <v>0</v>
      </c>
      <c r="K54" s="120">
        <f t="shared" ref="K54:K60" si="7">SUM(I54-J54)</f>
        <v>0</v>
      </c>
      <c r="P54" s="59" t="str">
        <f t="shared" ref="P54:P60" si="8">$I$3</f>
        <v xml:space="preserve"> </v>
      </c>
    </row>
    <row r="55" spans="1:16" ht="14">
      <c r="A55" s="5"/>
      <c r="B55" s="53">
        <v>2</v>
      </c>
      <c r="C55" s="51"/>
      <c r="D55" s="51"/>
      <c r="E55" s="51"/>
      <c r="F55" s="81"/>
      <c r="G55" s="51"/>
      <c r="H55" s="56">
        <f t="shared" si="6"/>
        <v>0</v>
      </c>
      <c r="I55" s="132"/>
      <c r="J55" s="113">
        <f>IF(ISERROR(I55*IF(H55&gt;=6,0.4,HLOOKUP(H55,D7:J8,2,FALSE()))),0,I55*IF(H55&gt;=6,0.4,HLOOKUP(H55,D7:J8,2,FALSE())))</f>
        <v>0</v>
      </c>
      <c r="K55" s="120">
        <f t="shared" si="7"/>
        <v>0</v>
      </c>
      <c r="P55" s="59" t="str">
        <f t="shared" si="8"/>
        <v xml:space="preserve"> </v>
      </c>
    </row>
    <row r="56" spans="1:16" ht="14">
      <c r="A56" s="5"/>
      <c r="B56" s="53">
        <v>3</v>
      </c>
      <c r="C56" s="51"/>
      <c r="D56" s="51"/>
      <c r="E56" s="81"/>
      <c r="F56" s="81"/>
      <c r="G56" s="51"/>
      <c r="H56" s="56">
        <f t="shared" si="6"/>
        <v>0</v>
      </c>
      <c r="I56" s="132"/>
      <c r="J56" s="113">
        <f>IF(ISERROR(I56*IF(H56&gt;=6,0.4,HLOOKUP(H56,D7:J8,2,FALSE()))),0,I56*IF(H56&gt;=6,0.4,HLOOKUP(H56,D7:J8,2,FALSE())))</f>
        <v>0</v>
      </c>
      <c r="K56" s="120">
        <f t="shared" si="7"/>
        <v>0</v>
      </c>
      <c r="P56" s="59" t="str">
        <f t="shared" si="8"/>
        <v xml:space="preserve"> </v>
      </c>
    </row>
    <row r="57" spans="1:16" ht="14">
      <c r="A57" s="5"/>
      <c r="B57" s="53">
        <v>4</v>
      </c>
      <c r="C57" s="51"/>
      <c r="D57" s="51"/>
      <c r="E57" s="81"/>
      <c r="F57" s="81"/>
      <c r="G57" s="51"/>
      <c r="H57" s="56">
        <f t="shared" si="6"/>
        <v>0</v>
      </c>
      <c r="I57" s="132"/>
      <c r="J57" s="113">
        <f>IF(ISERROR(I57*IF(H57&gt;=6,0.4,HLOOKUP(H57,D7:J8,2,FALSE()))),0,I57*IF(H57&gt;=6,0.4,HLOOKUP(H57,D7:J8,2,FALSE())))</f>
        <v>0</v>
      </c>
      <c r="K57" s="120">
        <f t="shared" si="7"/>
        <v>0</v>
      </c>
      <c r="M57" s="63" t="s">
        <v>55</v>
      </c>
      <c r="P57" s="59" t="str">
        <f t="shared" si="8"/>
        <v xml:space="preserve"> </v>
      </c>
    </row>
    <row r="58" spans="1:16" ht="14">
      <c r="A58" s="5"/>
      <c r="B58" s="53">
        <v>5</v>
      </c>
      <c r="C58" s="51"/>
      <c r="D58" s="51"/>
      <c r="E58" s="51"/>
      <c r="F58" s="81"/>
      <c r="G58" s="51"/>
      <c r="H58" s="56">
        <f t="shared" si="6"/>
        <v>0</v>
      </c>
      <c r="I58" s="132"/>
      <c r="J58" s="133">
        <f>IF(ISERROR(I58*IF(H58&gt;=6,0.4,HLOOKUP(H58,D7:J8,2,FALSE()))),0,I58*IF(H58&gt;=6,0.4,HLOOKUP(H58,D7:J8,2,FALSE())))</f>
        <v>0</v>
      </c>
      <c r="K58" s="134">
        <f t="shared" si="7"/>
        <v>0</v>
      </c>
      <c r="P58" s="59" t="str">
        <f t="shared" si="8"/>
        <v xml:space="preserve"> </v>
      </c>
    </row>
    <row r="59" spans="1:16" ht="14">
      <c r="A59" s="5"/>
      <c r="B59" s="78">
        <v>6</v>
      </c>
      <c r="C59" s="70"/>
      <c r="D59" s="70"/>
      <c r="E59" s="70"/>
      <c r="F59" s="70"/>
      <c r="G59" s="70"/>
      <c r="H59" s="135">
        <f t="shared" si="6"/>
        <v>0</v>
      </c>
      <c r="I59" s="136"/>
      <c r="J59" s="115">
        <f>IF(ISERROR(I59*IF(H59&gt;=6,0.4,HLOOKUP(H59,D7:J8,2,FALSE()))),0,I59*IF(H59&gt;=6,0.4,HLOOKUP(H59,D7:J8,2,FALSE())))</f>
        <v>0</v>
      </c>
      <c r="K59" s="120">
        <f t="shared" si="7"/>
        <v>0</v>
      </c>
      <c r="P59" s="59" t="str">
        <f t="shared" si="8"/>
        <v xml:space="preserve"> </v>
      </c>
    </row>
    <row r="60" spans="1:16" ht="14">
      <c r="A60" s="5"/>
      <c r="B60" s="78">
        <v>7</v>
      </c>
      <c r="C60" s="70"/>
      <c r="D60" s="70"/>
      <c r="E60" s="70"/>
      <c r="F60" s="70"/>
      <c r="G60" s="70"/>
      <c r="H60" s="56">
        <f t="shared" si="6"/>
        <v>0</v>
      </c>
      <c r="I60" s="136"/>
      <c r="J60" s="115">
        <f>IF(ISERROR(I60*IF(H60&gt;=6,0.4,HLOOKUP(H60,D7:J8,2,FALSE()))),0,I60*IF(H60&gt;=6,0.4,HLOOKUP(H60,D7:J8,2,FALSE())))</f>
        <v>0</v>
      </c>
      <c r="K60" s="120">
        <f t="shared" si="7"/>
        <v>0</v>
      </c>
      <c r="P60" s="59" t="str">
        <f t="shared" si="8"/>
        <v xml:space="preserve"> </v>
      </c>
    </row>
    <row r="61" spans="1:16" s="1" customFormat="1" ht="7.5" customHeight="1">
      <c r="A61" s="5"/>
      <c r="B61" s="78"/>
      <c r="C61" s="87"/>
      <c r="D61" s="78"/>
      <c r="E61" s="78"/>
      <c r="F61" s="88"/>
      <c r="G61" s="51"/>
      <c r="H61" s="121"/>
      <c r="I61" s="119"/>
      <c r="J61" s="122"/>
      <c r="K61" s="122"/>
    </row>
    <row r="62" spans="1:16" s="1" customFormat="1" ht="14">
      <c r="A62" s="5"/>
      <c r="B62" s="78"/>
      <c r="C62" s="87"/>
      <c r="D62" s="78"/>
      <c r="E62" s="78"/>
      <c r="F62" s="88"/>
      <c r="G62" s="51"/>
      <c r="H62" s="94" t="s">
        <v>56</v>
      </c>
      <c r="I62" s="95">
        <f>SUM(I54:I60)</f>
        <v>0</v>
      </c>
      <c r="J62" s="96">
        <f>SUM(J54:J60)</f>
        <v>0</v>
      </c>
      <c r="K62" s="96">
        <f>SUM(K54:K60)</f>
        <v>0</v>
      </c>
    </row>
    <row r="63" spans="1:16" ht="7.5" customHeight="1">
      <c r="A63" s="5"/>
      <c r="B63" s="78"/>
      <c r="C63" s="87"/>
      <c r="D63" s="78"/>
      <c r="E63" s="78"/>
      <c r="F63" s="88"/>
      <c r="G63" s="89"/>
      <c r="H63" s="78"/>
      <c r="I63" s="97"/>
      <c r="J63" s="92"/>
      <c r="K63" s="93"/>
    </row>
    <row r="64" spans="1:16" ht="15">
      <c r="A64" s="5"/>
      <c r="B64" s="98"/>
      <c r="C64" s="99" t="s">
        <v>57</v>
      </c>
      <c r="D64" s="98"/>
      <c r="E64" s="98"/>
      <c r="F64" s="100"/>
      <c r="G64" s="101"/>
      <c r="H64" s="98"/>
      <c r="I64" s="103"/>
      <c r="J64" s="104"/>
      <c r="K64" s="105"/>
    </row>
    <row r="65" spans="1:16" ht="14">
      <c r="A65" s="5"/>
      <c r="B65" s="78"/>
      <c r="C65" s="87"/>
      <c r="D65" s="78"/>
      <c r="E65" s="78"/>
      <c r="F65" s="88"/>
      <c r="G65" s="89"/>
      <c r="H65" s="78"/>
      <c r="I65" s="97"/>
      <c r="J65" s="92"/>
      <c r="K65" s="93"/>
    </row>
    <row r="66" spans="1:16" ht="14">
      <c r="A66" s="5"/>
      <c r="B66" s="78">
        <v>1</v>
      </c>
      <c r="C66" s="87"/>
      <c r="D66" s="78"/>
      <c r="E66" s="78"/>
      <c r="F66" s="137"/>
      <c r="G66" s="51" t="s">
        <v>58</v>
      </c>
      <c r="H66" s="56">
        <f t="shared" ref="H66:H70" si="9">IF(ISERROR(YEAR(P66)-YEAR(F66)+G66),0,YEAR(P66)-YEAR(F66)+G66)</f>
        <v>0</v>
      </c>
      <c r="I66" s="119"/>
      <c r="J66" s="115">
        <f>IF(ISERROR(I66*IF(H66&gt;=6,0.4,HLOOKUP(H66,D7:J8,2,FALSE()))),0,I66*IF(H66&gt;=6,0.4,HLOOKUP(H66,D7:J8,2,FALSE())))</f>
        <v>0</v>
      </c>
      <c r="K66" s="120">
        <f t="shared" ref="K66:K70" si="10">SUM(I66-J66)</f>
        <v>0</v>
      </c>
      <c r="P66" s="59" t="str">
        <f t="shared" ref="P66:P70" si="11">$I$3</f>
        <v xml:space="preserve"> </v>
      </c>
    </row>
    <row r="67" spans="1:16" ht="14">
      <c r="A67" s="5"/>
      <c r="B67" s="78">
        <v>2</v>
      </c>
      <c r="C67" s="87"/>
      <c r="D67" s="78"/>
      <c r="E67" s="78"/>
      <c r="F67" s="88"/>
      <c r="G67" s="51" t="s">
        <v>59</v>
      </c>
      <c r="H67" s="56">
        <f t="shared" si="9"/>
        <v>0</v>
      </c>
      <c r="I67" s="119"/>
      <c r="J67" s="115">
        <f>IF(ISERROR(I67*IF(H67&gt;=6,0.4,HLOOKUP(H67,D7:J8,2,FALSE()))),0,I67*IF(H67&gt;=6,0.4,HLOOKUP(H67,D7:J8,2,FALSE())))</f>
        <v>0</v>
      </c>
      <c r="K67" s="120">
        <f t="shared" si="10"/>
        <v>0</v>
      </c>
      <c r="P67" s="59" t="str">
        <f t="shared" si="11"/>
        <v xml:space="preserve"> </v>
      </c>
    </row>
    <row r="68" spans="1:16" ht="14">
      <c r="A68" s="5"/>
      <c r="B68" s="78">
        <v>3</v>
      </c>
      <c r="C68" s="87"/>
      <c r="D68" s="78"/>
      <c r="E68" s="78"/>
      <c r="F68" s="88"/>
      <c r="G68" s="51" t="s">
        <v>60</v>
      </c>
      <c r="H68" s="56">
        <f t="shared" si="9"/>
        <v>0</v>
      </c>
      <c r="I68" s="119"/>
      <c r="J68" s="115">
        <f>IF(ISERROR(I68*IF(H68&gt;=6,0.4,HLOOKUP(H68,D7:J8,2,FALSE()))),0,I68*IF(H68&gt;=6,0.4,HLOOKUP(H68,D7:J8,2,FALSE())))</f>
        <v>0</v>
      </c>
      <c r="K68" s="120">
        <f t="shared" si="10"/>
        <v>0</v>
      </c>
      <c r="P68" s="59" t="str">
        <f t="shared" si="11"/>
        <v xml:space="preserve"> </v>
      </c>
    </row>
    <row r="69" spans="1:16" ht="14">
      <c r="A69" s="5"/>
      <c r="B69" s="78">
        <v>4</v>
      </c>
      <c r="C69" s="87"/>
      <c r="D69" s="78"/>
      <c r="E69" s="78"/>
      <c r="F69" s="88"/>
      <c r="G69" s="51" t="s">
        <v>61</v>
      </c>
      <c r="H69" s="56">
        <f t="shared" si="9"/>
        <v>0</v>
      </c>
      <c r="I69" s="119"/>
      <c r="J69" s="115">
        <f>IF(ISERROR(I69*IF(H69&gt;=6,0.4,HLOOKUP(H69,D7:J8,2,FALSE()))),0,I69*IF(H69&gt;=6,0.4,HLOOKUP(H69,D7:J8,2,FALSE())))</f>
        <v>0</v>
      </c>
      <c r="K69" s="120">
        <f t="shared" si="10"/>
        <v>0</v>
      </c>
      <c r="P69" s="59" t="str">
        <f t="shared" si="11"/>
        <v xml:space="preserve"> </v>
      </c>
    </row>
    <row r="70" spans="1:16" ht="14">
      <c r="A70" s="5"/>
      <c r="B70" s="78">
        <v>5</v>
      </c>
      <c r="C70" s="87"/>
      <c r="D70" s="78"/>
      <c r="E70" s="78"/>
      <c r="F70" s="88"/>
      <c r="G70" s="51" t="s">
        <v>62</v>
      </c>
      <c r="H70" s="56">
        <f t="shared" si="9"/>
        <v>0</v>
      </c>
      <c r="I70" s="119"/>
      <c r="J70" s="115">
        <f>IF(ISERROR(I70*IF(H70&gt;=6,0.4,HLOOKUP(H70,D64:J65,2,FALSE()))),0,I70*IF(H70&gt;=6,0.4,HLOOKUP(H70,D64:J65,2,FALSE())))</f>
        <v>0</v>
      </c>
      <c r="K70" s="120">
        <f t="shared" si="10"/>
        <v>0</v>
      </c>
      <c r="P70" s="59" t="str">
        <f t="shared" si="11"/>
        <v xml:space="preserve"> </v>
      </c>
    </row>
    <row r="71" spans="1:16" s="1" customFormat="1" ht="7.5" customHeight="1">
      <c r="A71" s="5"/>
      <c r="B71" s="78"/>
      <c r="C71" s="87"/>
      <c r="D71" s="78"/>
      <c r="E71" s="78"/>
      <c r="F71" s="88"/>
      <c r="G71" s="51"/>
      <c r="H71" s="51"/>
      <c r="I71" s="119"/>
      <c r="J71" s="122"/>
      <c r="K71" s="93"/>
    </row>
    <row r="72" spans="1:16" s="1" customFormat="1" ht="14">
      <c r="A72" s="5"/>
      <c r="B72" s="78"/>
      <c r="C72" s="87"/>
      <c r="D72" s="78"/>
      <c r="E72" s="78"/>
      <c r="F72" s="88"/>
      <c r="G72" s="51"/>
      <c r="H72" s="94" t="s">
        <v>63</v>
      </c>
      <c r="I72" s="95">
        <f>SUM(I66:I70)</f>
        <v>0</v>
      </c>
      <c r="J72" s="96">
        <f>SUM(J66:J70)</f>
        <v>0</v>
      </c>
      <c r="K72" s="96">
        <f>SUM(K66:K70)</f>
        <v>0</v>
      </c>
    </row>
    <row r="73" spans="1:16" ht="14.25" customHeight="1">
      <c r="A73" s="5"/>
      <c r="B73" s="138"/>
      <c r="C73" s="139"/>
      <c r="D73" s="138"/>
      <c r="E73" s="139"/>
      <c r="F73" s="140"/>
      <c r="I73" s="141">
        <f>SUM(I40+I50+I62+I72)</f>
        <v>0</v>
      </c>
      <c r="J73" s="142"/>
      <c r="K73" s="143"/>
    </row>
    <row r="74" spans="1:16" s="4" customFormat="1" ht="14">
      <c r="A74" s="12"/>
      <c r="B74" s="144"/>
      <c r="C74" s="145"/>
      <c r="D74" s="145"/>
      <c r="E74" s="145"/>
      <c r="F74" s="145"/>
      <c r="G74" s="52"/>
      <c r="H74" s="146" t="s">
        <v>64</v>
      </c>
      <c r="I74" s="146"/>
      <c r="J74" s="147"/>
      <c r="K74" s="148">
        <f>SUM(K40+K50+K62+K72)</f>
        <v>0</v>
      </c>
      <c r="M74" s="4" t="s">
        <v>65</v>
      </c>
    </row>
    <row r="75" spans="1:16" ht="30.75" customHeight="1">
      <c r="A75" s="149"/>
      <c r="B75" s="150"/>
      <c r="C75" s="151" t="s">
        <v>66</v>
      </c>
      <c r="D75" s="151" t="s">
        <v>67</v>
      </c>
      <c r="E75" s="151" t="s">
        <v>68</v>
      </c>
      <c r="F75" s="151" t="s">
        <v>69</v>
      </c>
      <c r="G75" s="81"/>
      <c r="H75" s="81"/>
      <c r="I75" s="152" t="s">
        <v>70</v>
      </c>
      <c r="J75" s="153"/>
      <c r="K75" s="154" t="s">
        <v>71</v>
      </c>
    </row>
    <row r="76" spans="1:16" ht="16">
      <c r="A76" s="149"/>
      <c r="B76" s="150"/>
      <c r="C76" s="155"/>
      <c r="D76" s="155"/>
      <c r="E76" s="155"/>
      <c r="F76" s="155"/>
      <c r="G76" s="81"/>
      <c r="H76" s="81"/>
      <c r="I76" s="152" t="s">
        <v>72</v>
      </c>
      <c r="J76" s="153"/>
      <c r="K76" s="154" t="s">
        <v>73</v>
      </c>
    </row>
    <row r="77" spans="1:16" s="161" customFormat="1" ht="15">
      <c r="A77" s="156"/>
      <c r="B77" s="157"/>
      <c r="C77" s="158">
        <f>SUM('Page 1'!K40)</f>
        <v>0</v>
      </c>
      <c r="D77" s="158">
        <f>SUM('Page 1'!K50)</f>
        <v>0</v>
      </c>
      <c r="E77" s="158">
        <f>SUM('Page 1'!K62)</f>
        <v>0</v>
      </c>
      <c r="F77" s="158">
        <f>SUM('Page 1'!K72)</f>
        <v>0</v>
      </c>
      <c r="G77" s="454" t="s">
        <v>74</v>
      </c>
      <c r="H77" s="455"/>
      <c r="I77" s="159">
        <f>SUM('Page 1'!I73)</f>
        <v>0</v>
      </c>
      <c r="J77" s="160"/>
      <c r="K77" s="158">
        <f>SUM('Page 1'!K74)</f>
        <v>0</v>
      </c>
    </row>
    <row r="78" spans="1:16" s="161" customFormat="1" ht="15">
      <c r="A78" s="156"/>
      <c r="B78" s="157"/>
      <c r="C78" s="158">
        <f>SUM('Page 2'!K40)</f>
        <v>0</v>
      </c>
      <c r="D78" s="158">
        <f>SUM('Page 2'!K50)</f>
        <v>0</v>
      </c>
      <c r="E78" s="158">
        <f>SUM('Page 2'!K62)</f>
        <v>0</v>
      </c>
      <c r="F78" s="158">
        <f>SUM('Page 2'!K72)</f>
        <v>0</v>
      </c>
      <c r="G78" s="454" t="s">
        <v>75</v>
      </c>
      <c r="H78" s="455"/>
      <c r="I78" s="159">
        <f>SUM('Page 2'!I73)</f>
        <v>0</v>
      </c>
      <c r="J78" s="162"/>
      <c r="K78" s="158">
        <f t="shared" ref="K78:K80" si="12">SUM(C78:F78)</f>
        <v>0</v>
      </c>
    </row>
    <row r="79" spans="1:16" s="161" customFormat="1" ht="15">
      <c r="A79" s="156"/>
      <c r="B79" s="157"/>
      <c r="C79" s="158">
        <f>SUM('Page 3'!K40)</f>
        <v>0</v>
      </c>
      <c r="D79" s="158">
        <f>SUM('Page 3'!K50)</f>
        <v>0</v>
      </c>
      <c r="E79" s="158">
        <f>SUM('Page 3'!K62)</f>
        <v>0</v>
      </c>
      <c r="F79" s="158">
        <f>SUM('Page 3'!K72)</f>
        <v>0</v>
      </c>
      <c r="G79" s="454" t="s">
        <v>76</v>
      </c>
      <c r="H79" s="455"/>
      <c r="I79" s="159">
        <f>SUM('Page 3'!I73)</f>
        <v>0</v>
      </c>
      <c r="J79" s="162"/>
      <c r="K79" s="158">
        <f t="shared" si="12"/>
        <v>0</v>
      </c>
    </row>
    <row r="80" spans="1:16" s="161" customFormat="1" ht="15">
      <c r="A80" s="156"/>
      <c r="B80" s="157"/>
      <c r="C80" s="158">
        <f>SUM('Page 4'!K40)</f>
        <v>0</v>
      </c>
      <c r="D80" s="158">
        <f>SUM('Page 4'!K50)</f>
        <v>0</v>
      </c>
      <c r="E80" s="158">
        <f>SUM('Page 4'!K62)</f>
        <v>0</v>
      </c>
      <c r="F80" s="158">
        <f>SUM('Page 4'!K72)</f>
        <v>0</v>
      </c>
      <c r="G80" s="454" t="s">
        <v>77</v>
      </c>
      <c r="H80" s="455"/>
      <c r="I80" s="159">
        <f>SUM('Page 4'!I73)</f>
        <v>0</v>
      </c>
      <c r="J80" s="162"/>
      <c r="K80" s="158">
        <f t="shared" si="12"/>
        <v>0</v>
      </c>
    </row>
    <row r="81" spans="1:11" s="161" customFormat="1" ht="15">
      <c r="A81" s="156"/>
      <c r="B81" s="157"/>
      <c r="C81" s="163"/>
      <c r="D81" s="164"/>
      <c r="E81" s="164"/>
      <c r="F81" s="164"/>
      <c r="G81" s="156"/>
      <c r="H81" s="156"/>
      <c r="I81" s="156"/>
      <c r="J81" s="156"/>
      <c r="K81" s="164"/>
    </row>
    <row r="82" spans="1:11" s="161" customFormat="1" ht="15">
      <c r="A82" s="156"/>
      <c r="B82" s="157"/>
      <c r="C82" s="158">
        <f>SUM(C77:C80)</f>
        <v>0</v>
      </c>
      <c r="D82" s="158">
        <f>SUM(D77:D80)</f>
        <v>0</v>
      </c>
      <c r="E82" s="158">
        <f>SUM(E77:E80)</f>
        <v>0</v>
      </c>
      <c r="F82" s="158">
        <f>SUM(F77:F80)</f>
        <v>0</v>
      </c>
      <c r="G82" s="162" t="s">
        <v>78</v>
      </c>
      <c r="H82" s="165"/>
      <c r="I82" s="158">
        <f>SUM(I77:I80)</f>
        <v>0</v>
      </c>
      <c r="J82" s="162"/>
      <c r="K82" s="158">
        <f>SUM(K77:K80)</f>
        <v>0</v>
      </c>
    </row>
    <row r="83" spans="1:11" ht="14">
      <c r="A83" s="149"/>
      <c r="B83" s="150"/>
      <c r="C83" s="81"/>
      <c r="D83" s="149"/>
      <c r="E83" s="149"/>
      <c r="F83" s="166"/>
      <c r="G83" s="149"/>
      <c r="H83" s="149"/>
      <c r="I83" s="149"/>
      <c r="J83" s="149"/>
      <c r="K83" s="149"/>
    </row>
    <row r="84" spans="1:11" ht="14">
      <c r="B84" s="167"/>
      <c r="C84" s="51"/>
      <c r="D84" s="51"/>
      <c r="E84" s="51"/>
      <c r="F84" s="168"/>
      <c r="J84" s="51"/>
      <c r="K84" s="51"/>
    </row>
  </sheetData>
  <mergeCells count="7">
    <mergeCell ref="B3:C3"/>
    <mergeCell ref="D3:F3"/>
    <mergeCell ref="C1:D1"/>
    <mergeCell ref="G80:H80"/>
    <mergeCell ref="G79:H79"/>
    <mergeCell ref="G78:H78"/>
    <mergeCell ref="G77:H77"/>
  </mergeCells>
  <pageMargins left="0.25" right="0.25" top="0.75" bottom="0.75" header="0.3" footer="0.3"/>
  <pageSetup paperSize="9" scale="44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5"/>
  <sheetViews>
    <sheetView workbookViewId="0"/>
  </sheetViews>
  <sheetFormatPr baseColWidth="10" defaultColWidth="8.83203125" defaultRowHeight="15" customHeight="1"/>
  <cols>
    <col min="1" max="1" width="3.5" style="1"/>
    <col min="2" max="2" width="6.83203125" style="2"/>
    <col min="3" max="3" width="43.5" style="1"/>
    <col min="4" max="4" width="28.5" style="1"/>
    <col min="5" max="5" width="26" style="1"/>
    <col min="6" max="6" width="17.5" style="3"/>
    <col min="7" max="7" width="19.83203125" style="1"/>
    <col min="8" max="8" width="15.5" style="1"/>
    <col min="9" max="9" width="14.5" style="1"/>
    <col min="10" max="10" width="17" style="1"/>
    <col min="11" max="11" width="14.5" style="1"/>
    <col min="12" max="14" width="12.33203125" style="1"/>
    <col min="15" max="15" width="0" style="1" hidden="1"/>
    <col min="16" max="257" width="12.33203125" style="1"/>
    <col min="258" max="1024" width="12.33203125"/>
    <col min="1025" max="1025" width="12"/>
  </cols>
  <sheetData>
    <row r="1" spans="1:1024" ht="21.75" customHeight="1">
      <c r="A1" s="5"/>
      <c r="B1" s="6"/>
      <c r="C1" s="453" t="s">
        <v>79</v>
      </c>
      <c r="D1" s="453"/>
      <c r="E1" s="7" t="s">
        <v>80</v>
      </c>
      <c r="F1" s="8"/>
      <c r="G1" s="7"/>
      <c r="H1" s="7"/>
      <c r="I1" s="7"/>
      <c r="J1" s="7"/>
      <c r="K1" s="7"/>
      <c r="R1" s="1">
        <f>IF(ISERROR(I8*IF(H8&gt;6,0.4,VLOOKUP(H8,$C$51:$D$58,2,0))),0,I8*IF(H8&gt;6,0.4,VLOOKUP(H8,$C$51:$D$58,2,0)))</f>
        <v>0</v>
      </c>
    </row>
    <row r="2" spans="1:1024" ht="21.75" customHeight="1">
      <c r="A2" s="5"/>
      <c r="B2" s="10"/>
      <c r="C2" s="5"/>
      <c r="D2" s="169"/>
      <c r="E2" s="5"/>
      <c r="F2" s="11"/>
      <c r="G2" s="5"/>
      <c r="H2" s="5"/>
      <c r="I2" s="5"/>
      <c r="J2" s="5"/>
      <c r="K2" s="5"/>
    </row>
    <row r="3" spans="1:1024" ht="21.75" customHeight="1">
      <c r="A3" s="5"/>
      <c r="B3" s="449" t="s">
        <v>81</v>
      </c>
      <c r="C3" s="449"/>
      <c r="D3" s="456" t="s">
        <v>82</v>
      </c>
      <c r="E3" s="457"/>
      <c r="F3" s="458"/>
      <c r="G3" s="170"/>
      <c r="H3" s="171" t="s">
        <v>83</v>
      </c>
      <c r="I3" s="172">
        <f>SUM('Page 1'!I3)</f>
        <v>0</v>
      </c>
      <c r="J3" s="173"/>
      <c r="K3" s="173"/>
      <c r="O3" s="5"/>
      <c r="P3" s="5"/>
    </row>
    <row r="4" spans="1:1024" ht="12" customHeight="1">
      <c r="A4" s="5"/>
      <c r="B4" s="10"/>
      <c r="E4" s="174"/>
      <c r="F4" s="21"/>
      <c r="J4" s="5"/>
      <c r="K4" s="5"/>
      <c r="O4" s="22"/>
      <c r="P4" s="22"/>
    </row>
    <row r="5" spans="1:1024" ht="21.75" customHeight="1">
      <c r="A5" s="5"/>
      <c r="B5" s="10"/>
      <c r="C5" s="23" t="s">
        <v>84</v>
      </c>
      <c r="D5" s="24"/>
      <c r="E5" s="29"/>
      <c r="F5" s="26"/>
      <c r="G5" s="24"/>
      <c r="H5" s="24"/>
      <c r="I5" s="24"/>
      <c r="J5" s="28"/>
      <c r="K5" s="5"/>
      <c r="O5" s="22"/>
      <c r="P5" s="22"/>
    </row>
    <row r="6" spans="1:1024" ht="8.25" customHeight="1">
      <c r="A6" s="5"/>
      <c r="B6" s="10"/>
      <c r="C6" s="24"/>
      <c r="D6" s="24"/>
      <c r="E6" s="29"/>
      <c r="F6" s="26"/>
      <c r="G6" s="24"/>
      <c r="H6" s="24"/>
      <c r="I6" s="24"/>
      <c r="J6" s="28"/>
      <c r="K6" s="5"/>
      <c r="O6" s="22"/>
      <c r="P6" s="22"/>
    </row>
    <row r="7" spans="1:1024" ht="21.75" customHeight="1">
      <c r="A7" s="5"/>
      <c r="B7" s="10"/>
      <c r="C7" s="33" t="s">
        <v>85</v>
      </c>
      <c r="D7" s="34">
        <v>0</v>
      </c>
      <c r="E7" s="35">
        <v>1</v>
      </c>
      <c r="F7" s="34">
        <v>2</v>
      </c>
      <c r="G7" s="34">
        <v>3</v>
      </c>
      <c r="H7" s="34">
        <v>4</v>
      </c>
      <c r="I7" s="34">
        <v>5</v>
      </c>
      <c r="J7" s="35" t="s">
        <v>86</v>
      </c>
      <c r="K7" s="5"/>
      <c r="O7" s="22"/>
      <c r="P7" s="22"/>
    </row>
    <row r="8" spans="1:1024" ht="21.75" customHeight="1">
      <c r="A8" s="5"/>
      <c r="B8" s="10"/>
      <c r="C8" s="33" t="s">
        <v>87</v>
      </c>
      <c r="D8" s="34">
        <v>0</v>
      </c>
      <c r="E8" s="35">
        <v>0</v>
      </c>
      <c r="F8" s="34">
        <v>0</v>
      </c>
      <c r="G8" s="34">
        <v>0.1</v>
      </c>
      <c r="H8" s="34">
        <v>0.2</v>
      </c>
      <c r="I8" s="34">
        <v>0.3</v>
      </c>
      <c r="J8" s="35">
        <v>0.4</v>
      </c>
      <c r="K8" s="5"/>
      <c r="O8" s="22"/>
      <c r="P8" s="22"/>
    </row>
    <row r="9" spans="1:1024" ht="14">
      <c r="A9" s="5"/>
      <c r="B9" s="36"/>
      <c r="C9" s="37"/>
      <c r="D9" s="36"/>
      <c r="E9" s="36"/>
      <c r="J9" s="5"/>
      <c r="K9" s="5"/>
    </row>
    <row r="10" spans="1:1024" ht="59.25" customHeight="1">
      <c r="A10" s="175"/>
      <c r="B10" s="176"/>
      <c r="C10" s="177" t="s">
        <v>88</v>
      </c>
      <c r="D10" s="177" t="s">
        <v>89</v>
      </c>
      <c r="E10" s="177" t="s">
        <v>90</v>
      </c>
      <c r="F10" s="177" t="s">
        <v>91</v>
      </c>
      <c r="G10" s="177" t="s">
        <v>92</v>
      </c>
      <c r="H10" s="177" t="s">
        <v>93</v>
      </c>
      <c r="I10" s="177" t="s">
        <v>94</v>
      </c>
      <c r="J10" s="177" t="s">
        <v>95</v>
      </c>
      <c r="K10" s="177" t="s">
        <v>96</v>
      </c>
      <c r="L10" s="70"/>
      <c r="M10" s="70"/>
      <c r="N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  <c r="AMJ10" s="70"/>
    </row>
    <row r="11" spans="1:1024" ht="21.75" customHeight="1">
      <c r="A11" s="175"/>
      <c r="B11" s="178"/>
      <c r="C11" s="179" t="s">
        <v>97</v>
      </c>
      <c r="D11" s="180"/>
      <c r="E11" s="181"/>
      <c r="F11" s="182"/>
      <c r="G11" s="180"/>
      <c r="H11" s="180"/>
      <c r="I11" s="180"/>
      <c r="J11" s="183"/>
      <c r="K11" s="183"/>
      <c r="L11" s="70"/>
      <c r="M11" s="70"/>
      <c r="N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</row>
    <row r="12" spans="1:1024" ht="21.75" customHeight="1">
      <c r="A12" s="70"/>
      <c r="B12" s="184"/>
      <c r="C12" s="185"/>
      <c r="D12" s="185"/>
      <c r="E12" s="185"/>
      <c r="F12" s="186"/>
      <c r="G12" s="185"/>
      <c r="H12" s="81"/>
      <c r="I12" s="185"/>
      <c r="J12" s="81"/>
      <c r="K12" s="81"/>
      <c r="L12" s="70"/>
      <c r="M12" s="70"/>
      <c r="N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</row>
    <row r="13" spans="1:1024" ht="21.75" customHeight="1">
      <c r="A13" s="175"/>
      <c r="B13" s="187">
        <v>1</v>
      </c>
      <c r="C13" s="54"/>
      <c r="D13" s="54"/>
      <c r="E13" s="54"/>
      <c r="F13" s="130"/>
      <c r="G13" s="188"/>
      <c r="H13" s="189">
        <f t="shared" ref="H13:H14" si="0">IF(ISERROR(YEAR(O13)-YEAR(#REF!)+#REF!),0,YEAR(O13)-YEAR(#REF!)+#REF!)+1</f>
        <v>1</v>
      </c>
      <c r="I13" s="190"/>
      <c r="J13" s="191">
        <f>IF(ISERROR(#REF!*IF(H13&gt;=6,0.4,HLOOKUP(H13,D7:J8,2,FALSE()))),0,#REF!*IF(H13&gt;=6,0.4,HLOOKUP(H13,D7:J8,2,FALSE())))</f>
        <v>0</v>
      </c>
      <c r="K13" s="192">
        <f t="shared" ref="K13:K14" si="1">SUM(I13-J13)</f>
        <v>0</v>
      </c>
      <c r="L13" s="70"/>
      <c r="M13" s="70"/>
      <c r="N13" s="70"/>
      <c r="O13" s="193">
        <f t="shared" ref="O13:O37" si="2">$I$3</f>
        <v>0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</row>
    <row r="14" spans="1:1024" ht="21.75" customHeight="1">
      <c r="A14" s="175"/>
      <c r="B14" s="187">
        <v>2</v>
      </c>
      <c r="C14" s="130"/>
      <c r="D14" s="130"/>
      <c r="E14" s="130"/>
      <c r="F14" s="130"/>
      <c r="G14" s="130"/>
      <c r="H14" s="189">
        <f t="shared" si="0"/>
        <v>1</v>
      </c>
      <c r="I14" s="194"/>
      <c r="J14" s="191">
        <f>IF(ISERROR(#REF!*IF(H14&gt;=6,0.4,HLOOKUP(H14,D7:J8,2,FALSE()))),0,#REF!*IF(H14&gt;=6,0.4,HLOOKUP(H14,D7:J8,2,FALSE())))</f>
        <v>0</v>
      </c>
      <c r="K14" s="192">
        <f t="shared" si="1"/>
        <v>0</v>
      </c>
      <c r="L14" s="70"/>
      <c r="M14" s="70"/>
      <c r="N14" s="70"/>
      <c r="O14" s="193">
        <f t="shared" si="2"/>
        <v>0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</row>
    <row r="15" spans="1:1024" ht="21.75" customHeight="1">
      <c r="A15" s="175"/>
      <c r="B15" s="187">
        <v>3</v>
      </c>
      <c r="C15" s="130"/>
      <c r="D15" s="130"/>
      <c r="E15" s="130"/>
      <c r="F15" s="130"/>
      <c r="G15" s="130"/>
      <c r="H15" s="189">
        <f t="shared" ref="H15:H33" si="3">IF(ISERROR(YEAR(O15)-YEAR(F13)+G13),0,YEAR(O15)-YEAR(F13)+G13)+1</f>
        <v>1</v>
      </c>
      <c r="I15" s="194"/>
      <c r="J15" s="191">
        <f>IF(ISERROR(I13*IF(H15&gt;=6,0.4,HLOOKUP(H15,D7:J8,2,FALSE()))),0,I13*IF(H15&gt;=6,0.4,HLOOKUP(H15,D7:J8,2,FALSE())))</f>
        <v>0</v>
      </c>
      <c r="K15" s="192">
        <f t="shared" ref="K15:K33" si="4">SUM(I13-J15)</f>
        <v>0</v>
      </c>
      <c r="L15" s="70"/>
      <c r="M15" s="70"/>
      <c r="N15" s="70"/>
      <c r="O15" s="193">
        <f t="shared" si="2"/>
        <v>0</v>
      </c>
      <c r="P15" s="70"/>
      <c r="Q15" s="70"/>
      <c r="R15" s="195" t="s">
        <v>98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</row>
    <row r="16" spans="1:1024" ht="21.75" customHeight="1">
      <c r="A16" s="175"/>
      <c r="B16" s="187">
        <v>4</v>
      </c>
      <c r="C16" s="130"/>
      <c r="D16" s="130"/>
      <c r="E16" s="130"/>
      <c r="F16" s="130"/>
      <c r="G16" s="130"/>
      <c r="H16" s="189">
        <f t="shared" si="3"/>
        <v>1</v>
      </c>
      <c r="I16" s="194"/>
      <c r="J16" s="191">
        <f>IF(ISERROR(I14*IF(H16&gt;=6,0.4,HLOOKUP(H16,D7:J8,2,FALSE()))),0,I14*IF(H16&gt;=6,0.4,HLOOKUP(H16,D7:J8,2,FALSE())))</f>
        <v>0</v>
      </c>
      <c r="K16" s="192">
        <f t="shared" si="4"/>
        <v>0</v>
      </c>
      <c r="L16" s="70"/>
      <c r="M16" s="70"/>
      <c r="N16" s="70"/>
      <c r="O16" s="193">
        <f t="shared" si="2"/>
        <v>0</v>
      </c>
      <c r="P16" s="70"/>
      <c r="Q16" s="70"/>
      <c r="R16" s="195" t="s">
        <v>99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</row>
    <row r="17" spans="1:1024" ht="21.75" customHeight="1">
      <c r="A17" s="175"/>
      <c r="B17" s="187">
        <v>5</v>
      </c>
      <c r="C17" s="130"/>
      <c r="D17" s="130"/>
      <c r="E17" s="130"/>
      <c r="F17" s="130"/>
      <c r="G17" s="130"/>
      <c r="H17" s="189">
        <f t="shared" si="3"/>
        <v>1</v>
      </c>
      <c r="I17" s="194"/>
      <c r="J17" s="191">
        <f>IF(ISERROR(I15*IF(H17&gt;=6,0.4,HLOOKUP(H17,D7:J8,2,FALSE()))),0,I15*IF(H17&gt;=6,0.4,HLOOKUP(H17,D7:J8,2,FALSE())))</f>
        <v>0</v>
      </c>
      <c r="K17" s="192">
        <f t="shared" si="4"/>
        <v>0</v>
      </c>
      <c r="L17" s="70"/>
      <c r="M17" s="70"/>
      <c r="N17" s="70"/>
      <c r="O17" s="193">
        <f t="shared" si="2"/>
        <v>0</v>
      </c>
      <c r="P17" s="70"/>
      <c r="Q17" s="70"/>
      <c r="R17" s="195" t="s">
        <v>100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pans="1:1024" ht="21.75" customHeight="1">
      <c r="A18" s="175"/>
      <c r="B18" s="187">
        <v>6</v>
      </c>
      <c r="C18" s="130"/>
      <c r="D18" s="130"/>
      <c r="E18" s="130"/>
      <c r="F18" s="130"/>
      <c r="G18" s="130"/>
      <c r="H18" s="189">
        <f t="shared" si="3"/>
        <v>1</v>
      </c>
      <c r="I18" s="194"/>
      <c r="J18" s="191">
        <f>IF(ISERROR(I16*IF(H18&gt;=6,0.4,HLOOKUP(H18,D7:J8,2,FALSE()))),0,I16*IF(H18&gt;=6,0.4,HLOOKUP(H18,D7:J8,2,FALSE())))</f>
        <v>0</v>
      </c>
      <c r="K18" s="192">
        <f t="shared" si="4"/>
        <v>0</v>
      </c>
      <c r="L18" s="70"/>
      <c r="M18" s="70"/>
      <c r="N18" s="70"/>
      <c r="O18" s="193">
        <f t="shared" si="2"/>
        <v>0</v>
      </c>
      <c r="P18" s="70"/>
      <c r="Q18" s="70"/>
      <c r="R18" s="195" t="s">
        <v>101</v>
      </c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pans="1:1024" ht="21.75" customHeight="1">
      <c r="A19" s="175"/>
      <c r="B19" s="187">
        <v>7</v>
      </c>
      <c r="C19" s="130"/>
      <c r="D19" s="130"/>
      <c r="E19" s="130"/>
      <c r="F19" s="130"/>
      <c r="G19" s="130"/>
      <c r="H19" s="189">
        <f t="shared" si="3"/>
        <v>1</v>
      </c>
      <c r="I19" s="194"/>
      <c r="J19" s="191">
        <f>IF(ISERROR(I17*IF(H19&gt;=6,0.4,HLOOKUP(H19,D7:J8,2,FALSE()))),0,I17*IF(H19&gt;=6,0.4,HLOOKUP(H19,D7:J8,2,FALSE())))</f>
        <v>0</v>
      </c>
      <c r="K19" s="192">
        <f t="shared" si="4"/>
        <v>0</v>
      </c>
      <c r="L19" s="70"/>
      <c r="M19" s="70"/>
      <c r="N19" s="70"/>
      <c r="O19" s="193">
        <f t="shared" si="2"/>
        <v>0</v>
      </c>
      <c r="P19" s="70"/>
      <c r="Q19" s="70"/>
      <c r="R19" s="195" t="s">
        <v>102</v>
      </c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pans="1:1024" ht="21.75" customHeight="1">
      <c r="A20" s="175"/>
      <c r="B20" s="187">
        <v>8</v>
      </c>
      <c r="C20" s="130"/>
      <c r="D20" s="130"/>
      <c r="E20" s="130"/>
      <c r="F20" s="130"/>
      <c r="G20" s="130"/>
      <c r="H20" s="189">
        <f t="shared" si="3"/>
        <v>1</v>
      </c>
      <c r="I20" s="194"/>
      <c r="J20" s="191">
        <f>IF(ISERROR(I18*IF(H20&gt;=6,0.4,HLOOKUP(H20,D7:J8,2,FALSE()))),0,I18*IF(H20&gt;=6,0.4,HLOOKUP(H20,D7:J8,2,FALSE())))</f>
        <v>0</v>
      </c>
      <c r="K20" s="192">
        <f t="shared" si="4"/>
        <v>0</v>
      </c>
      <c r="L20" s="70"/>
      <c r="M20" s="63" t="s">
        <v>103</v>
      </c>
      <c r="N20" s="70"/>
      <c r="O20" s="193">
        <f t="shared" si="2"/>
        <v>0</v>
      </c>
      <c r="P20" s="70"/>
      <c r="Q20" s="70"/>
      <c r="R20" s="195" t="s">
        <v>104</v>
      </c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</row>
    <row r="21" spans="1:1024" ht="21.75" customHeight="1">
      <c r="A21" s="175"/>
      <c r="B21" s="187">
        <v>9</v>
      </c>
      <c r="C21" s="130"/>
      <c r="D21" s="130"/>
      <c r="E21" s="130"/>
      <c r="F21" s="130"/>
      <c r="G21" s="130"/>
      <c r="H21" s="189">
        <f t="shared" si="3"/>
        <v>1</v>
      </c>
      <c r="I21" s="194"/>
      <c r="J21" s="191">
        <f>IF(ISERROR(I19*IF(H21&gt;=6,0.4,HLOOKUP(H21,D7:J8,2,FALSE()))),0,I19*IF(H21&gt;=6,0.4,HLOOKUP(H21,D7:J8,2,FALSE())))</f>
        <v>0</v>
      </c>
      <c r="K21" s="192">
        <f t="shared" si="4"/>
        <v>0</v>
      </c>
      <c r="L21" s="196"/>
      <c r="M21" s="70"/>
      <c r="N21" s="70"/>
      <c r="O21" s="193">
        <f t="shared" si="2"/>
        <v>0</v>
      </c>
      <c r="P21" s="70"/>
      <c r="Q21" s="70"/>
      <c r="R21" s="195" t="s">
        <v>105</v>
      </c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pans="1:1024" ht="21.75" customHeight="1">
      <c r="A22" s="175"/>
      <c r="B22" s="187">
        <v>10</v>
      </c>
      <c r="C22" s="130"/>
      <c r="D22" s="130"/>
      <c r="E22" s="130"/>
      <c r="F22" s="130"/>
      <c r="G22" s="130"/>
      <c r="H22" s="189">
        <f t="shared" si="3"/>
        <v>1</v>
      </c>
      <c r="I22" s="194"/>
      <c r="J22" s="191">
        <f>IF(ISERROR(I20*IF(H22&gt;=6,0.4,HLOOKUP(H22,D7:J8,2,FALSE()))),0,I20*IF(H22&gt;=6,0.4,HLOOKUP(H22,D7:J8,2,FALSE())))</f>
        <v>0</v>
      </c>
      <c r="K22" s="192">
        <f t="shared" si="4"/>
        <v>0</v>
      </c>
      <c r="L22" s="196"/>
      <c r="M22" s="70"/>
      <c r="N22" s="70"/>
      <c r="O22" s="193">
        <f t="shared" si="2"/>
        <v>0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pans="1:1024" ht="21.75" customHeight="1">
      <c r="A23" s="197"/>
      <c r="B23" s="198">
        <v>11</v>
      </c>
      <c r="C23" s="130"/>
      <c r="D23" s="130"/>
      <c r="E23" s="199"/>
      <c r="F23" s="130"/>
      <c r="G23" s="130"/>
      <c r="H23" s="189">
        <f t="shared" si="3"/>
        <v>1</v>
      </c>
      <c r="I23" s="194"/>
      <c r="J23" s="191">
        <f>IF(ISERROR(I21*IF(H23&gt;=6,0.4,HLOOKUP(H23,D7:J8,2,FALSE()))),0,I21*IF(H23&gt;=6,0.4,HLOOKUP(H23,D7:J8,2,FALSE())))</f>
        <v>0</v>
      </c>
      <c r="K23" s="192">
        <f t="shared" si="4"/>
        <v>0</v>
      </c>
      <c r="L23" s="196"/>
      <c r="M23" s="70"/>
      <c r="N23" s="70"/>
      <c r="O23" s="193">
        <f t="shared" si="2"/>
        <v>0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pans="1:1024" ht="21.75" customHeight="1">
      <c r="A24" s="197"/>
      <c r="B24" s="187">
        <v>12</v>
      </c>
      <c r="C24" s="130"/>
      <c r="D24" s="130"/>
      <c r="E24" s="130"/>
      <c r="F24" s="130"/>
      <c r="G24" s="130"/>
      <c r="H24" s="200">
        <f t="shared" si="3"/>
        <v>1</v>
      </c>
      <c r="I24" s="194"/>
      <c r="J24" s="191">
        <f>IF(ISERROR(I22*IF(H24&gt;=6,0.4,HLOOKUP(H24,D7:J8,2,FALSE()))),0,I22*IF(H24&gt;=6,0.4,HLOOKUP(H24,D7:J8,2,FALSE())))</f>
        <v>0</v>
      </c>
      <c r="K24" s="192">
        <f t="shared" si="4"/>
        <v>0</v>
      </c>
      <c r="L24" s="196"/>
      <c r="M24" s="70"/>
      <c r="N24" s="70"/>
      <c r="O24" s="193">
        <f t="shared" si="2"/>
        <v>0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</row>
    <row r="25" spans="1:1024" ht="21.75" customHeight="1">
      <c r="A25" s="197"/>
      <c r="B25" s="187">
        <v>13</v>
      </c>
      <c r="C25" s="130"/>
      <c r="D25" s="130"/>
      <c r="E25" s="130"/>
      <c r="F25" s="130"/>
      <c r="G25" s="130"/>
      <c r="H25" s="189">
        <f t="shared" si="3"/>
        <v>1</v>
      </c>
      <c r="I25" s="194"/>
      <c r="J25" s="191">
        <f>IF(ISERROR(I23*IF(H25&gt;=6,0.4,HLOOKUP(H25,D7:J8,2,FALSE()))),0,I23*IF(H25&gt;=6,0.4,HLOOKUP(H25,D7:J8,2,FALSE())))</f>
        <v>0</v>
      </c>
      <c r="K25" s="192">
        <f t="shared" si="4"/>
        <v>0</v>
      </c>
      <c r="L25" s="196"/>
      <c r="M25" s="70"/>
      <c r="N25" s="70"/>
      <c r="O25" s="193">
        <f t="shared" si="2"/>
        <v>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</row>
    <row r="26" spans="1:1024" ht="21.75" customHeight="1">
      <c r="A26" s="197"/>
      <c r="B26" s="187">
        <v>14</v>
      </c>
      <c r="C26" s="130"/>
      <c r="D26" s="130"/>
      <c r="E26" s="130"/>
      <c r="F26" s="130"/>
      <c r="G26" s="130"/>
      <c r="H26" s="189">
        <f t="shared" si="3"/>
        <v>1</v>
      </c>
      <c r="I26" s="194"/>
      <c r="J26" s="191">
        <f>IF(ISERROR(I24*IF(H26&gt;=6,0.4,HLOOKUP(H26,D7:J8,2,FALSE()))),0,I24*IF(H26&gt;=6,0.4,HLOOKUP(H26,D7:J8,2,FALSE())))</f>
        <v>0</v>
      </c>
      <c r="K26" s="192">
        <f t="shared" si="4"/>
        <v>0</v>
      </c>
      <c r="L26" s="196"/>
      <c r="M26" s="70"/>
      <c r="N26" s="70"/>
      <c r="O26" s="193">
        <f t="shared" si="2"/>
        <v>0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pans="1:1024" ht="21.75" customHeight="1">
      <c r="A27" s="197"/>
      <c r="B27" s="187">
        <v>15</v>
      </c>
      <c r="C27" s="130"/>
      <c r="D27" s="130"/>
      <c r="E27" s="130"/>
      <c r="F27" s="130"/>
      <c r="G27" s="130"/>
      <c r="H27" s="189">
        <f t="shared" si="3"/>
        <v>1</v>
      </c>
      <c r="I27" s="194"/>
      <c r="J27" s="191">
        <f>IF(ISERROR(I25*IF(H27&gt;=6,0.4,HLOOKUP(H27,D7:J8,2,FALSE()))),0,I25*IF(H27&gt;=6,0.4,HLOOKUP(H27,D7:J8,2,FALSE())))</f>
        <v>0</v>
      </c>
      <c r="K27" s="192">
        <f t="shared" si="4"/>
        <v>0</v>
      </c>
      <c r="L27" s="196"/>
      <c r="M27" s="70"/>
      <c r="N27" s="70"/>
      <c r="O27" s="193">
        <f t="shared" si="2"/>
        <v>0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pans="1:1024" ht="21.75" customHeight="1">
      <c r="A28" s="197"/>
      <c r="B28" s="187">
        <v>16</v>
      </c>
      <c r="C28" s="130"/>
      <c r="D28" s="130"/>
      <c r="E28" s="130"/>
      <c r="F28" s="130"/>
      <c r="G28" s="130"/>
      <c r="H28" s="189">
        <f t="shared" si="3"/>
        <v>1</v>
      </c>
      <c r="I28" s="194"/>
      <c r="J28" s="191">
        <f>IF(ISERROR(I26*IF(H28&gt;=6,0.4,HLOOKUP(H28,D7:J8,2,FALSE()))),0,I26*IF(H28&gt;=6,0.4,HLOOKUP(H28,D7:J8,2,FALSE())))</f>
        <v>0</v>
      </c>
      <c r="K28" s="192">
        <f t="shared" si="4"/>
        <v>0</v>
      </c>
      <c r="L28" s="196"/>
      <c r="M28" s="70"/>
      <c r="N28" s="70"/>
      <c r="O28" s="193">
        <f t="shared" si="2"/>
        <v>0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</row>
    <row r="29" spans="1:1024" ht="21.75" customHeight="1">
      <c r="A29" s="197"/>
      <c r="B29" s="187">
        <v>17</v>
      </c>
      <c r="C29" s="130"/>
      <c r="D29" s="130"/>
      <c r="E29" s="130"/>
      <c r="F29" s="130"/>
      <c r="G29" s="130"/>
      <c r="H29" s="189">
        <f t="shared" si="3"/>
        <v>1</v>
      </c>
      <c r="I29" s="194"/>
      <c r="J29" s="191">
        <f>IF(ISERROR(I27*IF(H29&gt;=6,0.4,HLOOKUP(H29,D7:J8,2,FALSE()))),0,I27*IF(H29&gt;=6,0.4,HLOOKUP(H29,D7:J8,2,FALSE())))</f>
        <v>0</v>
      </c>
      <c r="K29" s="192">
        <f t="shared" si="4"/>
        <v>0</v>
      </c>
      <c r="L29" s="196"/>
      <c r="M29" s="63" t="s">
        <v>106</v>
      </c>
      <c r="N29" s="70"/>
      <c r="O29" s="193">
        <f t="shared" si="2"/>
        <v>0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</row>
    <row r="30" spans="1:1024" ht="21.75" customHeight="1">
      <c r="A30" s="197"/>
      <c r="B30" s="187">
        <v>18</v>
      </c>
      <c r="C30" s="130"/>
      <c r="D30" s="130"/>
      <c r="E30" s="130"/>
      <c r="F30" s="130"/>
      <c r="G30" s="130"/>
      <c r="H30" s="189">
        <f t="shared" si="3"/>
        <v>1</v>
      </c>
      <c r="I30" s="194"/>
      <c r="J30" s="191">
        <f>IF(ISERROR(I26*IF(H30&gt;=6,0.4,HLOOKUP(H30,D7:J8,2,FALSE()))),0,I26*IF(H30&gt;=6,0.4,HLOOKUP(H30,D7:J8,2,FALSE())))</f>
        <v>0</v>
      </c>
      <c r="K30" s="192">
        <f t="shared" si="4"/>
        <v>0</v>
      </c>
      <c r="L30" s="196"/>
      <c r="M30" s="70"/>
      <c r="N30" s="70"/>
      <c r="O30" s="193">
        <f t="shared" si="2"/>
        <v>0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</row>
    <row r="31" spans="1:1024" ht="21.75" customHeight="1">
      <c r="A31" s="197"/>
      <c r="B31" s="187">
        <v>19</v>
      </c>
      <c r="C31" s="130"/>
      <c r="D31" s="130"/>
      <c r="E31" s="130"/>
      <c r="F31" s="130"/>
      <c r="G31" s="130"/>
      <c r="H31" s="189">
        <f t="shared" si="3"/>
        <v>1</v>
      </c>
      <c r="I31" s="194"/>
      <c r="J31" s="191">
        <f>IF(ISERROR(I27*IF(H31&gt;=6,0.4,HLOOKUP(H31,D7:J8,2,FALSE()))),0,I27*IF(H31&gt;=6,0.4,HLOOKUP(H31,D7:J8,2,FALSE())))</f>
        <v>0</v>
      </c>
      <c r="K31" s="192">
        <f t="shared" si="4"/>
        <v>0</v>
      </c>
      <c r="L31" s="196"/>
      <c r="M31" s="70"/>
      <c r="N31" s="70"/>
      <c r="O31" s="193">
        <f t="shared" si="2"/>
        <v>0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  <c r="AMJ31" s="70"/>
    </row>
    <row r="32" spans="1:1024" ht="21.75" customHeight="1">
      <c r="A32" s="197"/>
      <c r="B32" s="187">
        <v>20</v>
      </c>
      <c r="C32" s="130"/>
      <c r="D32" s="130"/>
      <c r="E32" s="130"/>
      <c r="F32" s="130"/>
      <c r="G32" s="130"/>
      <c r="H32" s="189">
        <f t="shared" si="3"/>
        <v>1</v>
      </c>
      <c r="I32" s="130"/>
      <c r="J32" s="191">
        <f>IF(ISERROR(I30*IF(H32&gt;=6,0.4,HLOOKUP(H32,D7:J8,2,FALSE()))),0,I30*IF(H32&gt;=6,0.4,HLOOKUP(H32,D7:J8,2,FALSE())))</f>
        <v>0</v>
      </c>
      <c r="K32" s="192">
        <f t="shared" si="4"/>
        <v>0</v>
      </c>
      <c r="L32" s="196"/>
      <c r="M32" s="70"/>
      <c r="N32" s="70"/>
      <c r="O32" s="193">
        <f t="shared" si="2"/>
        <v>0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  <c r="AMJ32" s="70"/>
    </row>
    <row r="33" spans="1:1024" ht="21.75" customHeight="1">
      <c r="A33" s="197"/>
      <c r="B33" s="187">
        <v>21</v>
      </c>
      <c r="C33" s="130"/>
      <c r="D33" s="130"/>
      <c r="E33" s="130"/>
      <c r="F33" s="130"/>
      <c r="G33" s="130"/>
      <c r="H33" s="189">
        <f t="shared" si="3"/>
        <v>1</v>
      </c>
      <c r="I33" s="130"/>
      <c r="J33" s="191">
        <f>IF(ISERROR(I31*IF(H33&gt;=6,0.4,HLOOKUP(H33,D7:J8,2,FALSE()))),0,I31*IF(H33&gt;=6,0.4,HLOOKUP(H33,D7:J8,2,FALSE())))</f>
        <v>0</v>
      </c>
      <c r="K33" s="192">
        <f t="shared" si="4"/>
        <v>0</v>
      </c>
      <c r="L33" s="196"/>
      <c r="M33" s="70"/>
      <c r="N33" s="70"/>
      <c r="O33" s="193">
        <f t="shared" si="2"/>
        <v>0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  <c r="AKC33" s="70"/>
      <c r="AKD33" s="70"/>
      <c r="AKE33" s="70"/>
      <c r="AKF33" s="70"/>
      <c r="AKG33" s="70"/>
      <c r="AKH33" s="70"/>
      <c r="AKI33" s="70"/>
      <c r="AKJ33" s="70"/>
      <c r="AKK33" s="70"/>
      <c r="AKL33" s="70"/>
      <c r="AKM33" s="70"/>
      <c r="AKN33" s="70"/>
      <c r="AKO33" s="70"/>
      <c r="AKP33" s="70"/>
      <c r="AKQ33" s="70"/>
      <c r="AKR33" s="70"/>
      <c r="AKS33" s="70"/>
      <c r="AKT33" s="70"/>
      <c r="AKU33" s="70"/>
      <c r="AKV33" s="70"/>
      <c r="AKW33" s="70"/>
      <c r="AKX33" s="70"/>
      <c r="AKY33" s="70"/>
      <c r="AKZ33" s="70"/>
      <c r="ALA33" s="70"/>
      <c r="ALB33" s="70"/>
      <c r="ALC33" s="70"/>
      <c r="ALD33" s="70"/>
      <c r="ALE33" s="70"/>
      <c r="ALF33" s="70"/>
      <c r="ALG33" s="70"/>
      <c r="ALH33" s="70"/>
      <c r="ALI33" s="70"/>
      <c r="ALJ33" s="70"/>
      <c r="ALK33" s="70"/>
      <c r="ALL33" s="70"/>
      <c r="ALM33" s="70"/>
      <c r="ALN33" s="70"/>
      <c r="ALO33" s="70"/>
      <c r="ALP33" s="70"/>
      <c r="ALQ33" s="70"/>
      <c r="ALR33" s="70"/>
      <c r="ALS33" s="70"/>
      <c r="ALT33" s="70"/>
      <c r="ALU33" s="70"/>
      <c r="ALV33" s="70"/>
      <c r="ALW33" s="70"/>
      <c r="ALX33" s="70"/>
      <c r="ALY33" s="70"/>
      <c r="ALZ33" s="70"/>
      <c r="AMA33" s="70"/>
      <c r="AMB33" s="70"/>
      <c r="AMC33" s="70"/>
      <c r="AMD33" s="70"/>
      <c r="AME33" s="70"/>
      <c r="AMF33" s="70"/>
      <c r="AMG33" s="70"/>
      <c r="AMH33" s="70"/>
      <c r="AMI33" s="70"/>
      <c r="AMJ33" s="70"/>
    </row>
    <row r="34" spans="1:1024" ht="21.75" customHeight="1">
      <c r="A34" s="175"/>
      <c r="B34" s="187">
        <v>22</v>
      </c>
      <c r="C34" s="201" t="s">
        <v>107</v>
      </c>
      <c r="D34" s="201" t="s">
        <v>108</v>
      </c>
      <c r="E34" s="202" t="s">
        <v>109</v>
      </c>
      <c r="F34" s="203"/>
      <c r="G34" s="201"/>
      <c r="H34" s="200">
        <f t="shared" ref="H34:H37" si="5">IF(ISERROR(YEAR(O34)-YEAR(F34)+G34),0,YEAR(O34)-YEAR(F34)+G34)+1</f>
        <v>1</v>
      </c>
      <c r="I34" s="204"/>
      <c r="J34" s="205">
        <f>IF(ISERROR(I34*IF(H34&gt;=6,0.4,HLOOKUP(H34,D7:J8,2,FALSE()))),0,I34*IF(H34&gt;=6,0.4,HLOOKUP(H34,D7:J8,2,FALSE())))</f>
        <v>0</v>
      </c>
      <c r="K34" s="192">
        <f t="shared" ref="K34:K37" si="6">SUM(I34-J34)</f>
        <v>0</v>
      </c>
      <c r="L34" s="70"/>
      <c r="M34" s="70"/>
      <c r="N34" s="70"/>
      <c r="O34" s="193">
        <f t="shared" si="2"/>
        <v>0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/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/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/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/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/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/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/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/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/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/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/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/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/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/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  <c r="AMJ34" s="70"/>
    </row>
    <row r="35" spans="1:1024" ht="21.75" customHeight="1">
      <c r="A35" s="175"/>
      <c r="B35" s="187">
        <v>23</v>
      </c>
      <c r="C35" s="130" t="s">
        <v>110</v>
      </c>
      <c r="D35" s="130" t="s">
        <v>111</v>
      </c>
      <c r="E35" s="206" t="s">
        <v>112</v>
      </c>
      <c r="F35" s="207"/>
      <c r="G35" s="130"/>
      <c r="H35" s="189">
        <f t="shared" si="5"/>
        <v>1</v>
      </c>
      <c r="I35" s="208"/>
      <c r="J35" s="205">
        <f>IF(ISERROR(I35*IF(H35&gt;=6,0.4,HLOOKUP(H35,D7:J8,2,FALSE()))),0,I35*IF(H35&gt;=6,0.4,HLOOKUP(H35,D7:J8,2,FALSE())))</f>
        <v>0</v>
      </c>
      <c r="K35" s="192">
        <f t="shared" si="6"/>
        <v>0</v>
      </c>
      <c r="L35" s="70"/>
      <c r="M35" s="70"/>
      <c r="N35" s="70"/>
      <c r="O35" s="193">
        <f t="shared" si="2"/>
        <v>0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  <c r="AKC35" s="70"/>
      <c r="AKD35" s="70"/>
      <c r="AKE35" s="70"/>
      <c r="AKF35" s="70"/>
      <c r="AKG35" s="70"/>
      <c r="AKH35" s="70"/>
      <c r="AKI35" s="70"/>
      <c r="AKJ35" s="70"/>
      <c r="AKK35" s="70"/>
      <c r="AKL35" s="70"/>
      <c r="AKM35" s="70"/>
      <c r="AKN35" s="70"/>
      <c r="AKO35" s="70"/>
      <c r="AKP35" s="70"/>
      <c r="AKQ35" s="70"/>
      <c r="AKR35" s="70"/>
      <c r="AKS35" s="70"/>
      <c r="AKT35" s="70"/>
      <c r="AKU35" s="70"/>
      <c r="AKV35" s="70"/>
      <c r="AKW35" s="70"/>
      <c r="AKX35" s="70"/>
      <c r="AKY35" s="70"/>
      <c r="AKZ35" s="70"/>
      <c r="ALA35" s="70"/>
      <c r="ALB35" s="70"/>
      <c r="ALC35" s="70"/>
      <c r="ALD35" s="70"/>
      <c r="ALE35" s="70"/>
      <c r="ALF35" s="70"/>
      <c r="ALG35" s="70"/>
      <c r="ALH35" s="70"/>
      <c r="ALI35" s="70"/>
      <c r="ALJ35" s="70"/>
      <c r="ALK35" s="70"/>
      <c r="ALL35" s="70"/>
      <c r="ALM35" s="70"/>
      <c r="ALN35" s="70"/>
      <c r="ALO35" s="70"/>
      <c r="ALP35" s="70"/>
      <c r="ALQ35" s="70"/>
      <c r="ALR35" s="70"/>
      <c r="ALS35" s="70"/>
      <c r="ALT35" s="70"/>
      <c r="ALU35" s="70"/>
      <c r="ALV35" s="70"/>
      <c r="ALW35" s="70"/>
      <c r="ALX35" s="70"/>
      <c r="ALY35" s="70"/>
      <c r="ALZ35" s="70"/>
      <c r="AMA35" s="70"/>
      <c r="AMB35" s="70"/>
      <c r="AMC35" s="70"/>
      <c r="AMD35" s="70"/>
      <c r="AME35" s="70"/>
      <c r="AMF35" s="70"/>
      <c r="AMG35" s="70"/>
      <c r="AMH35" s="70"/>
      <c r="AMI35" s="70"/>
      <c r="AMJ35" s="70"/>
    </row>
    <row r="36" spans="1:1024" ht="21.75" customHeight="1">
      <c r="A36" s="175"/>
      <c r="B36" s="187">
        <v>24</v>
      </c>
      <c r="C36" s="130"/>
      <c r="D36" s="130"/>
      <c r="E36" s="130"/>
      <c r="F36" s="209"/>
      <c r="G36" s="210"/>
      <c r="H36" s="189">
        <f t="shared" si="5"/>
        <v>1</v>
      </c>
      <c r="I36" s="208"/>
      <c r="J36" s="205">
        <f>IF(ISERROR(I36*IF(H36&gt;=6,0.4,HLOOKUP(H36,D7:J8,2,FALSE()))),0,I36*IF(H36&gt;=6,0.4,HLOOKUP(H36,D7:J8,2,FALSE())))</f>
        <v>0</v>
      </c>
      <c r="K36" s="192">
        <f t="shared" si="6"/>
        <v>0</v>
      </c>
      <c r="L36" s="70"/>
      <c r="M36" s="70"/>
      <c r="N36" s="70"/>
      <c r="O36" s="193">
        <f t="shared" si="2"/>
        <v>0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pans="1:1024" ht="21.75" customHeight="1">
      <c r="A37" s="175"/>
      <c r="B37" s="187">
        <v>25</v>
      </c>
      <c r="C37" s="130" t="s">
        <v>113</v>
      </c>
      <c r="D37" s="130" t="s">
        <v>114</v>
      </c>
      <c r="E37" s="130"/>
      <c r="F37" s="209"/>
      <c r="G37" s="210"/>
      <c r="H37" s="189">
        <f t="shared" si="5"/>
        <v>1</v>
      </c>
      <c r="I37" s="204"/>
      <c r="J37" s="205">
        <f>IF(ISERROR(I37*IF(H37&gt;=6,0.4,HLOOKUP(H37,D7:J8,2,FALSE()))),0,I37*IF(H37&gt;=6,0.4,HLOOKUP(H37,D7:J8,2,FALSE())))</f>
        <v>0</v>
      </c>
      <c r="K37" s="192">
        <f t="shared" si="6"/>
        <v>0</v>
      </c>
      <c r="L37" s="70"/>
      <c r="M37" s="70"/>
      <c r="N37" s="70"/>
      <c r="O37" s="193">
        <f t="shared" si="2"/>
        <v>0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  <c r="ADM37" s="70"/>
      <c r="ADN37" s="70"/>
      <c r="ADO37" s="70"/>
      <c r="ADP37" s="70"/>
      <c r="ADQ37" s="70"/>
      <c r="ADR37" s="70"/>
      <c r="ADS37" s="70"/>
      <c r="ADT37" s="70"/>
      <c r="ADU37" s="70"/>
      <c r="ADV37" s="70"/>
      <c r="ADW37" s="70"/>
      <c r="ADX37" s="70"/>
      <c r="ADY37" s="70"/>
      <c r="ADZ37" s="70"/>
      <c r="AEA37" s="70"/>
      <c r="AEB37" s="70"/>
      <c r="AEC37" s="70"/>
      <c r="AED37" s="70"/>
      <c r="AEE37" s="70"/>
      <c r="AEF37" s="70"/>
      <c r="AEG37" s="70"/>
      <c r="AEH37" s="70"/>
      <c r="AEI37" s="70"/>
      <c r="AEJ37" s="70"/>
      <c r="AEK37" s="70"/>
      <c r="AEL37" s="70"/>
      <c r="AEM37" s="70"/>
      <c r="AEN37" s="70"/>
      <c r="AEO37" s="70"/>
      <c r="AEP37" s="70"/>
      <c r="AEQ37" s="70"/>
      <c r="AER37" s="70"/>
      <c r="AES37" s="70"/>
      <c r="AET37" s="70"/>
      <c r="AEU37" s="70"/>
      <c r="AEV37" s="70"/>
      <c r="AEW37" s="70"/>
      <c r="AEX37" s="70"/>
      <c r="AEY37" s="70"/>
      <c r="AEZ37" s="70"/>
      <c r="AFA37" s="70"/>
      <c r="AFB37" s="70"/>
      <c r="AFC37" s="70"/>
      <c r="AFD37" s="70"/>
      <c r="AFE37" s="70"/>
      <c r="AFF37" s="70"/>
      <c r="AFG37" s="70"/>
      <c r="AFH37" s="70"/>
      <c r="AFI37" s="70"/>
      <c r="AFJ37" s="70"/>
      <c r="AFK37" s="70"/>
      <c r="AFL37" s="70"/>
      <c r="AFM37" s="70"/>
      <c r="AFN37" s="70"/>
      <c r="AFO37" s="70"/>
      <c r="AFP37" s="70"/>
      <c r="AFQ37" s="70"/>
      <c r="AFR37" s="70"/>
      <c r="AFS37" s="70"/>
      <c r="AFT37" s="70"/>
      <c r="AFU37" s="70"/>
      <c r="AFV37" s="70"/>
      <c r="AFW37" s="70"/>
      <c r="AFX37" s="70"/>
      <c r="AFY37" s="70"/>
      <c r="AFZ37" s="70"/>
      <c r="AGA37" s="70"/>
      <c r="AGB37" s="70"/>
      <c r="AGC37" s="70"/>
      <c r="AGD37" s="70"/>
      <c r="AGE37" s="70"/>
      <c r="AGF37" s="70"/>
      <c r="AGG37" s="70"/>
      <c r="AGH37" s="70"/>
      <c r="AGI37" s="70"/>
      <c r="AGJ37" s="70"/>
      <c r="AGK37" s="70"/>
      <c r="AGL37" s="70"/>
      <c r="AGM37" s="70"/>
      <c r="AGN37" s="70"/>
      <c r="AGO37" s="70"/>
      <c r="AGP37" s="70"/>
      <c r="AGQ37" s="70"/>
      <c r="AGR37" s="70"/>
      <c r="AGS37" s="70"/>
      <c r="AGT37" s="70"/>
      <c r="AGU37" s="70"/>
      <c r="AGV37" s="70"/>
      <c r="AGW37" s="70"/>
      <c r="AGX37" s="70"/>
      <c r="AGY37" s="70"/>
      <c r="AGZ37" s="70"/>
      <c r="AHA37" s="70"/>
      <c r="AHB37" s="70"/>
      <c r="AHC37" s="70"/>
      <c r="AHD37" s="70"/>
      <c r="AHE37" s="70"/>
      <c r="AHF37" s="70"/>
      <c r="AHG37" s="70"/>
      <c r="AHH37" s="70"/>
      <c r="AHI37" s="70"/>
      <c r="AHJ37" s="70"/>
      <c r="AHK37" s="70"/>
      <c r="AHL37" s="70"/>
      <c r="AHM37" s="70"/>
      <c r="AHN37" s="70"/>
      <c r="AHO37" s="70"/>
      <c r="AHP37" s="70"/>
      <c r="AHQ37" s="70"/>
      <c r="AHR37" s="70"/>
      <c r="AHS37" s="70"/>
      <c r="AHT37" s="70"/>
      <c r="AHU37" s="70"/>
      <c r="AHV37" s="70"/>
      <c r="AHW37" s="70"/>
      <c r="AHX37" s="70"/>
      <c r="AHY37" s="70"/>
      <c r="AHZ37" s="70"/>
      <c r="AIA37" s="70"/>
      <c r="AIB37" s="70"/>
      <c r="AIC37" s="70"/>
      <c r="AID37" s="70"/>
      <c r="AIE37" s="70"/>
      <c r="AIF37" s="70"/>
      <c r="AIG37" s="70"/>
      <c r="AIH37" s="70"/>
      <c r="AII37" s="70"/>
      <c r="AIJ37" s="70"/>
      <c r="AIK37" s="70"/>
      <c r="AIL37" s="70"/>
      <c r="AIM37" s="70"/>
      <c r="AIN37" s="70"/>
      <c r="AIO37" s="70"/>
      <c r="AIP37" s="70"/>
      <c r="AIQ37" s="70"/>
      <c r="AIR37" s="70"/>
      <c r="AIS37" s="70"/>
      <c r="AIT37" s="70"/>
      <c r="AIU37" s="70"/>
      <c r="AIV37" s="70"/>
      <c r="AIW37" s="70"/>
      <c r="AIX37" s="70"/>
      <c r="AIY37" s="70"/>
      <c r="AIZ37" s="70"/>
      <c r="AJA37" s="70"/>
      <c r="AJB37" s="70"/>
      <c r="AJC37" s="70"/>
      <c r="AJD37" s="70"/>
      <c r="AJE37" s="70"/>
      <c r="AJF37" s="70"/>
      <c r="AJG37" s="70"/>
      <c r="AJH37" s="70"/>
      <c r="AJI37" s="70"/>
      <c r="AJJ37" s="70"/>
      <c r="AJK37" s="70"/>
      <c r="AJL37" s="70"/>
      <c r="AJM37" s="70"/>
      <c r="AJN37" s="70"/>
      <c r="AJO37" s="70"/>
      <c r="AJP37" s="70"/>
      <c r="AJQ37" s="70"/>
      <c r="AJR37" s="70"/>
      <c r="AJS37" s="70"/>
      <c r="AJT37" s="70"/>
      <c r="AJU37" s="70"/>
      <c r="AJV37" s="70"/>
      <c r="AJW37" s="70"/>
      <c r="AJX37" s="70"/>
      <c r="AJY37" s="70"/>
      <c r="AJZ37" s="70"/>
      <c r="AKA37" s="70"/>
      <c r="AKB37" s="70"/>
      <c r="AKC37" s="70"/>
      <c r="AKD37" s="70"/>
      <c r="AKE37" s="70"/>
      <c r="AKF37" s="70"/>
      <c r="AKG37" s="70"/>
      <c r="AKH37" s="70"/>
      <c r="AKI37" s="70"/>
      <c r="AKJ37" s="70"/>
      <c r="AKK37" s="70"/>
      <c r="AKL37" s="70"/>
      <c r="AKM37" s="70"/>
      <c r="AKN37" s="70"/>
      <c r="AKO37" s="70"/>
      <c r="AKP37" s="70"/>
      <c r="AKQ37" s="70"/>
      <c r="AKR37" s="70"/>
      <c r="AKS37" s="70"/>
      <c r="AKT37" s="70"/>
      <c r="AKU37" s="70"/>
      <c r="AKV37" s="70"/>
      <c r="AKW37" s="70"/>
      <c r="AKX37" s="70"/>
      <c r="AKY37" s="70"/>
      <c r="AKZ37" s="70"/>
      <c r="ALA37" s="70"/>
      <c r="ALB37" s="70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70"/>
      <c r="ALX37" s="70"/>
      <c r="ALY37" s="70"/>
      <c r="ALZ37" s="70"/>
      <c r="AMA37" s="70"/>
      <c r="AMB37" s="70"/>
      <c r="AMC37" s="70"/>
      <c r="AMD37" s="70"/>
      <c r="AME37" s="70"/>
      <c r="AMF37" s="70"/>
      <c r="AMG37" s="70"/>
      <c r="AMH37" s="70"/>
      <c r="AMI37" s="70"/>
      <c r="AMJ37" s="70"/>
    </row>
    <row r="38" spans="1:1024" ht="21.75" customHeight="1">
      <c r="A38" s="175"/>
      <c r="B38" s="187"/>
      <c r="C38" s="211" t="s">
        <v>115</v>
      </c>
      <c r="D38" s="130" t="s">
        <v>116</v>
      </c>
      <c r="E38" s="211"/>
      <c r="F38" s="212" t="s">
        <v>117</v>
      </c>
      <c r="G38" s="210"/>
      <c r="H38" s="211"/>
      <c r="I38" s="211"/>
      <c r="J38" s="211"/>
      <c r="K38" s="211"/>
      <c r="L38" s="70"/>
      <c r="M38" s="70"/>
      <c r="N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  <c r="AMJ38" s="70"/>
    </row>
    <row r="39" spans="1:1024" ht="12" customHeight="1">
      <c r="A39" s="175"/>
      <c r="B39" s="213"/>
      <c r="C39" s="214" t="s">
        <v>118</v>
      </c>
      <c r="D39" s="215"/>
      <c r="E39" s="215"/>
      <c r="F39" s="216"/>
      <c r="G39" s="217"/>
      <c r="H39" s="218"/>
      <c r="I39" s="219"/>
      <c r="J39" s="220"/>
      <c r="K39" s="221"/>
      <c r="L39" s="70"/>
      <c r="M39" s="70"/>
      <c r="N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70"/>
      <c r="ALW39" s="70"/>
      <c r="ALX39" s="70"/>
      <c r="ALY39" s="70"/>
      <c r="ALZ39" s="70"/>
      <c r="AMA39" s="70"/>
      <c r="AMB39" s="70"/>
      <c r="AMC39" s="70"/>
      <c r="AMD39" s="70"/>
      <c r="AME39" s="70"/>
      <c r="AMF39" s="70"/>
      <c r="AMG39" s="70"/>
      <c r="AMH39" s="70"/>
      <c r="AMI39" s="70"/>
      <c r="AMJ39" s="70"/>
    </row>
    <row r="40" spans="1:1024" ht="21.75" customHeight="1">
      <c r="A40" s="175"/>
      <c r="B40" s="213"/>
      <c r="C40" s="214"/>
      <c r="D40" s="215"/>
      <c r="E40" s="215"/>
      <c r="F40" s="216"/>
      <c r="G40" s="130"/>
      <c r="H40" s="222" t="s">
        <v>119</v>
      </c>
      <c r="I40" s="223">
        <f>SUM(I13:I37)</f>
        <v>0</v>
      </c>
      <c r="J40" s="223">
        <f>SUM(J13:J37)</f>
        <v>0</v>
      </c>
      <c r="K40" s="223">
        <f>SUM(K13:K37)</f>
        <v>0</v>
      </c>
      <c r="L40" s="70"/>
      <c r="M40" s="70"/>
      <c r="N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  <c r="ADM40" s="70"/>
      <c r="ADN40" s="70"/>
      <c r="ADO40" s="70"/>
      <c r="ADP40" s="70"/>
      <c r="ADQ40" s="70"/>
      <c r="ADR40" s="70"/>
      <c r="ADS40" s="70"/>
      <c r="ADT40" s="70"/>
      <c r="ADU40" s="70"/>
      <c r="ADV40" s="70"/>
      <c r="ADW40" s="70"/>
      <c r="ADX40" s="70"/>
      <c r="ADY40" s="70"/>
      <c r="ADZ40" s="70"/>
      <c r="AEA40" s="70"/>
      <c r="AEB40" s="70"/>
      <c r="AEC40" s="70"/>
      <c r="AED40" s="70"/>
      <c r="AEE40" s="70"/>
      <c r="AEF40" s="70"/>
      <c r="AEG40" s="70"/>
      <c r="AEH40" s="70"/>
      <c r="AEI40" s="70"/>
      <c r="AEJ40" s="70"/>
      <c r="AEK40" s="70"/>
      <c r="AEL40" s="70"/>
      <c r="AEM40" s="70"/>
      <c r="AEN40" s="70"/>
      <c r="AEO40" s="70"/>
      <c r="AEP40" s="70"/>
      <c r="AEQ40" s="70"/>
      <c r="AER40" s="70"/>
      <c r="AES40" s="70"/>
      <c r="AET40" s="70"/>
      <c r="AEU40" s="70"/>
      <c r="AEV40" s="70"/>
      <c r="AEW40" s="70"/>
      <c r="AEX40" s="70"/>
      <c r="AEY40" s="70"/>
      <c r="AEZ40" s="70"/>
      <c r="AFA40" s="70"/>
      <c r="AFB40" s="70"/>
      <c r="AFC40" s="70"/>
      <c r="AFD40" s="70"/>
      <c r="AFE40" s="70"/>
      <c r="AFF40" s="70"/>
      <c r="AFG40" s="70"/>
      <c r="AFH40" s="70"/>
      <c r="AFI40" s="70"/>
      <c r="AFJ40" s="70"/>
      <c r="AFK40" s="70"/>
      <c r="AFL40" s="70"/>
      <c r="AFM40" s="70"/>
      <c r="AFN40" s="70"/>
      <c r="AFO40" s="70"/>
      <c r="AFP40" s="70"/>
      <c r="AFQ40" s="70"/>
      <c r="AFR40" s="70"/>
      <c r="AFS40" s="70"/>
      <c r="AFT40" s="70"/>
      <c r="AFU40" s="70"/>
      <c r="AFV40" s="70"/>
      <c r="AFW40" s="70"/>
      <c r="AFX40" s="70"/>
      <c r="AFY40" s="70"/>
      <c r="AFZ40" s="70"/>
      <c r="AGA40" s="70"/>
      <c r="AGB40" s="70"/>
      <c r="AGC40" s="70"/>
      <c r="AGD40" s="70"/>
      <c r="AGE40" s="70"/>
      <c r="AGF40" s="70"/>
      <c r="AGG40" s="70"/>
      <c r="AGH40" s="70"/>
      <c r="AGI40" s="70"/>
      <c r="AGJ40" s="70"/>
      <c r="AGK40" s="70"/>
      <c r="AGL40" s="70"/>
      <c r="AGM40" s="70"/>
      <c r="AGN40" s="70"/>
      <c r="AGO40" s="70"/>
      <c r="AGP40" s="70"/>
      <c r="AGQ40" s="70"/>
      <c r="AGR40" s="70"/>
      <c r="AGS40" s="70"/>
      <c r="AGT40" s="70"/>
      <c r="AGU40" s="70"/>
      <c r="AGV40" s="70"/>
      <c r="AGW40" s="70"/>
      <c r="AGX40" s="70"/>
      <c r="AGY40" s="70"/>
      <c r="AGZ40" s="70"/>
      <c r="AHA40" s="70"/>
      <c r="AHB40" s="70"/>
      <c r="AHC40" s="70"/>
      <c r="AHD40" s="70"/>
      <c r="AHE40" s="70"/>
      <c r="AHF40" s="70"/>
      <c r="AHG40" s="70"/>
      <c r="AHH40" s="70"/>
      <c r="AHI40" s="70"/>
      <c r="AHJ40" s="70"/>
      <c r="AHK40" s="70"/>
      <c r="AHL40" s="70"/>
      <c r="AHM40" s="70"/>
      <c r="AHN40" s="70"/>
      <c r="AHO40" s="70"/>
      <c r="AHP40" s="70"/>
      <c r="AHQ40" s="70"/>
      <c r="AHR40" s="70"/>
      <c r="AHS40" s="70"/>
      <c r="AHT40" s="70"/>
      <c r="AHU40" s="70"/>
      <c r="AHV40" s="70"/>
      <c r="AHW40" s="70"/>
      <c r="AHX40" s="70"/>
      <c r="AHY40" s="70"/>
      <c r="AHZ40" s="70"/>
      <c r="AIA40" s="70"/>
      <c r="AIB40" s="70"/>
      <c r="AIC40" s="70"/>
      <c r="AID40" s="70"/>
      <c r="AIE40" s="70"/>
      <c r="AIF40" s="70"/>
      <c r="AIG40" s="70"/>
      <c r="AIH40" s="70"/>
      <c r="AII40" s="70"/>
      <c r="AIJ40" s="70"/>
      <c r="AIK40" s="70"/>
      <c r="AIL40" s="70"/>
      <c r="AIM40" s="70"/>
      <c r="AIN40" s="70"/>
      <c r="AIO40" s="70"/>
      <c r="AIP40" s="70"/>
      <c r="AIQ40" s="70"/>
      <c r="AIR40" s="70"/>
      <c r="AIS40" s="70"/>
      <c r="AIT40" s="70"/>
      <c r="AIU40" s="70"/>
      <c r="AIV40" s="70"/>
      <c r="AIW40" s="70"/>
      <c r="AIX40" s="70"/>
      <c r="AIY40" s="70"/>
      <c r="AIZ40" s="70"/>
      <c r="AJA40" s="70"/>
      <c r="AJB40" s="70"/>
      <c r="AJC40" s="70"/>
      <c r="AJD40" s="70"/>
      <c r="AJE40" s="70"/>
      <c r="AJF40" s="70"/>
      <c r="AJG40" s="70"/>
      <c r="AJH40" s="70"/>
      <c r="AJI40" s="70"/>
      <c r="AJJ40" s="70"/>
      <c r="AJK40" s="70"/>
      <c r="AJL40" s="70"/>
      <c r="AJM40" s="70"/>
      <c r="AJN40" s="70"/>
      <c r="AJO40" s="70"/>
      <c r="AJP40" s="70"/>
      <c r="AJQ40" s="70"/>
      <c r="AJR40" s="70"/>
      <c r="AJS40" s="70"/>
      <c r="AJT40" s="70"/>
      <c r="AJU40" s="70"/>
      <c r="AJV40" s="70"/>
      <c r="AJW40" s="70"/>
      <c r="AJX40" s="70"/>
      <c r="AJY40" s="70"/>
      <c r="AJZ40" s="70"/>
      <c r="AKA40" s="70"/>
      <c r="AKB40" s="70"/>
      <c r="AKC40" s="70"/>
      <c r="AKD40" s="70"/>
      <c r="AKE40" s="70"/>
      <c r="AKF40" s="70"/>
      <c r="AKG40" s="70"/>
      <c r="AKH40" s="70"/>
      <c r="AKI40" s="70"/>
      <c r="AKJ40" s="70"/>
      <c r="AKK40" s="70"/>
      <c r="AKL40" s="70"/>
      <c r="AKM40" s="70"/>
      <c r="AKN40" s="70"/>
      <c r="AKO40" s="70"/>
      <c r="AKP40" s="70"/>
      <c r="AKQ40" s="70"/>
      <c r="AKR40" s="70"/>
      <c r="AKS40" s="70"/>
      <c r="AKT40" s="70"/>
      <c r="AKU40" s="70"/>
      <c r="AKV40" s="70"/>
      <c r="AKW40" s="70"/>
      <c r="AKX40" s="70"/>
      <c r="AKY40" s="70"/>
      <c r="AKZ40" s="70"/>
      <c r="ALA40" s="70"/>
      <c r="ALB40" s="70"/>
      <c r="ALC40" s="70"/>
      <c r="ALD40" s="70"/>
      <c r="ALE40" s="70"/>
      <c r="ALF40" s="70"/>
      <c r="ALG40" s="70"/>
      <c r="ALH40" s="70"/>
      <c r="ALI40" s="70"/>
      <c r="ALJ40" s="70"/>
      <c r="ALK40" s="70"/>
      <c r="ALL40" s="70"/>
      <c r="ALM40" s="70"/>
      <c r="ALN40" s="70"/>
      <c r="ALO40" s="70"/>
      <c r="ALP40" s="70"/>
      <c r="ALQ40" s="70"/>
      <c r="ALR40" s="70"/>
      <c r="ALS40" s="70"/>
      <c r="ALT40" s="70"/>
      <c r="ALU40" s="70"/>
      <c r="ALV40" s="70"/>
      <c r="ALW40" s="70"/>
      <c r="ALX40" s="70"/>
      <c r="ALY40" s="70"/>
      <c r="ALZ40" s="70"/>
      <c r="AMA40" s="70"/>
      <c r="AMB40" s="70"/>
      <c r="AMC40" s="70"/>
      <c r="AMD40" s="70"/>
      <c r="AME40" s="70"/>
      <c r="AMF40" s="70"/>
      <c r="AMG40" s="70"/>
      <c r="AMH40" s="70"/>
      <c r="AMI40" s="70"/>
      <c r="AMJ40" s="70"/>
    </row>
    <row r="41" spans="1:1024" ht="11.25" customHeight="1">
      <c r="A41" s="175"/>
      <c r="B41" s="213"/>
      <c r="C41" s="214"/>
      <c r="D41" s="215"/>
      <c r="E41" s="215"/>
      <c r="F41" s="216"/>
      <c r="G41" s="217"/>
      <c r="H41" s="218"/>
      <c r="I41" s="215"/>
      <c r="J41" s="220"/>
      <c r="K41" s="221"/>
      <c r="L41" s="70"/>
      <c r="M41" s="70"/>
      <c r="N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  <c r="AKC41" s="70"/>
      <c r="AKD41" s="70"/>
      <c r="AKE41" s="70"/>
      <c r="AKF41" s="70"/>
      <c r="AKG41" s="70"/>
      <c r="AKH41" s="70"/>
      <c r="AKI41" s="70"/>
      <c r="AKJ41" s="70"/>
      <c r="AKK41" s="70"/>
      <c r="AKL41" s="70"/>
      <c r="AKM41" s="70"/>
      <c r="AKN41" s="70"/>
      <c r="AKO41" s="70"/>
      <c r="AKP41" s="70"/>
      <c r="AKQ41" s="70"/>
      <c r="AKR41" s="70"/>
      <c r="AKS41" s="70"/>
      <c r="AKT41" s="70"/>
      <c r="AKU41" s="70"/>
      <c r="AKV41" s="70"/>
      <c r="AKW41" s="70"/>
      <c r="AKX41" s="70"/>
      <c r="AKY41" s="70"/>
      <c r="AKZ41" s="70"/>
      <c r="ALA41" s="70"/>
      <c r="ALB41" s="70"/>
      <c r="ALC41" s="70"/>
      <c r="ALD41" s="70"/>
      <c r="ALE41" s="70"/>
      <c r="ALF41" s="70"/>
      <c r="ALG41" s="70"/>
      <c r="ALH41" s="70"/>
      <c r="ALI41" s="70"/>
      <c r="ALJ41" s="70"/>
      <c r="ALK41" s="70"/>
      <c r="ALL41" s="70"/>
      <c r="ALM41" s="70"/>
      <c r="ALN41" s="70"/>
      <c r="ALO41" s="70"/>
      <c r="ALP41" s="70"/>
      <c r="ALQ41" s="70"/>
      <c r="ALR41" s="70"/>
      <c r="ALS41" s="70"/>
      <c r="ALT41" s="70"/>
      <c r="ALU41" s="70"/>
      <c r="ALV41" s="70"/>
      <c r="ALW41" s="70"/>
      <c r="ALX41" s="70"/>
      <c r="ALY41" s="70"/>
      <c r="ALZ41" s="70"/>
      <c r="AMA41" s="70"/>
      <c r="AMB41" s="70"/>
      <c r="AMC41" s="70"/>
      <c r="AMD41" s="70"/>
      <c r="AME41" s="70"/>
      <c r="AMF41" s="70"/>
      <c r="AMG41" s="70"/>
      <c r="AMH41" s="70"/>
      <c r="AMI41" s="70"/>
      <c r="AMJ41" s="70"/>
    </row>
    <row r="42" spans="1:1024" ht="21.75" customHeight="1">
      <c r="A42" s="175"/>
      <c r="B42" s="178"/>
      <c r="C42" s="224" t="s">
        <v>120</v>
      </c>
      <c r="D42" s="225"/>
      <c r="E42" s="225"/>
      <c r="F42" s="226"/>
      <c r="G42" s="227"/>
      <c r="H42" s="228"/>
      <c r="I42" s="225"/>
      <c r="J42" s="229"/>
      <c r="K42" s="230"/>
      <c r="L42" s="70"/>
      <c r="M42" s="70"/>
      <c r="N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  <c r="ADM42" s="70"/>
      <c r="ADN42" s="70"/>
      <c r="ADO42" s="70"/>
      <c r="ADP42" s="70"/>
      <c r="ADQ42" s="70"/>
      <c r="ADR42" s="70"/>
      <c r="ADS42" s="70"/>
      <c r="ADT42" s="70"/>
      <c r="ADU42" s="70"/>
      <c r="ADV42" s="70"/>
      <c r="ADW42" s="70"/>
      <c r="ADX42" s="70"/>
      <c r="ADY42" s="70"/>
      <c r="ADZ42" s="70"/>
      <c r="AEA42" s="70"/>
      <c r="AEB42" s="70"/>
      <c r="AEC42" s="70"/>
      <c r="AED42" s="70"/>
      <c r="AEE42" s="70"/>
      <c r="AEF42" s="70"/>
      <c r="AEG42" s="70"/>
      <c r="AEH42" s="70"/>
      <c r="AEI42" s="70"/>
      <c r="AEJ42" s="70"/>
      <c r="AEK42" s="70"/>
      <c r="AEL42" s="70"/>
      <c r="AEM42" s="70"/>
      <c r="AEN42" s="70"/>
      <c r="AEO42" s="70"/>
      <c r="AEP42" s="70"/>
      <c r="AEQ42" s="70"/>
      <c r="AER42" s="70"/>
      <c r="AES42" s="70"/>
      <c r="AET42" s="70"/>
      <c r="AEU42" s="70"/>
      <c r="AEV42" s="70"/>
      <c r="AEW42" s="70"/>
      <c r="AEX42" s="70"/>
      <c r="AEY42" s="70"/>
      <c r="AEZ42" s="70"/>
      <c r="AFA42" s="70"/>
      <c r="AFB42" s="70"/>
      <c r="AFC42" s="70"/>
      <c r="AFD42" s="70"/>
      <c r="AFE42" s="70"/>
      <c r="AFF42" s="70"/>
      <c r="AFG42" s="70"/>
      <c r="AFH42" s="70"/>
      <c r="AFI42" s="70"/>
      <c r="AFJ42" s="70"/>
      <c r="AFK42" s="70"/>
      <c r="AFL42" s="70"/>
      <c r="AFM42" s="70"/>
      <c r="AFN42" s="70"/>
      <c r="AFO42" s="70"/>
      <c r="AFP42" s="70"/>
      <c r="AFQ42" s="70"/>
      <c r="AFR42" s="70"/>
      <c r="AFS42" s="70"/>
      <c r="AFT42" s="70"/>
      <c r="AFU42" s="70"/>
      <c r="AFV42" s="70"/>
      <c r="AFW42" s="70"/>
      <c r="AFX42" s="70"/>
      <c r="AFY42" s="70"/>
      <c r="AFZ42" s="70"/>
      <c r="AGA42" s="70"/>
      <c r="AGB42" s="70"/>
      <c r="AGC42" s="70"/>
      <c r="AGD42" s="70"/>
      <c r="AGE42" s="70"/>
      <c r="AGF42" s="70"/>
      <c r="AGG42" s="70"/>
      <c r="AGH42" s="70"/>
      <c r="AGI42" s="70"/>
      <c r="AGJ42" s="70"/>
      <c r="AGK42" s="70"/>
      <c r="AGL42" s="70"/>
      <c r="AGM42" s="70"/>
      <c r="AGN42" s="70"/>
      <c r="AGO42" s="70"/>
      <c r="AGP42" s="70"/>
      <c r="AGQ42" s="70"/>
      <c r="AGR42" s="70"/>
      <c r="AGS42" s="70"/>
      <c r="AGT42" s="70"/>
      <c r="AGU42" s="70"/>
      <c r="AGV42" s="70"/>
      <c r="AGW42" s="70"/>
      <c r="AGX42" s="70"/>
      <c r="AGY42" s="70"/>
      <c r="AGZ42" s="70"/>
      <c r="AHA42" s="70"/>
      <c r="AHB42" s="70"/>
      <c r="AHC42" s="70"/>
      <c r="AHD42" s="70"/>
      <c r="AHE42" s="70"/>
      <c r="AHF42" s="70"/>
      <c r="AHG42" s="70"/>
      <c r="AHH42" s="70"/>
      <c r="AHI42" s="70"/>
      <c r="AHJ42" s="70"/>
      <c r="AHK42" s="70"/>
      <c r="AHL42" s="70"/>
      <c r="AHM42" s="70"/>
      <c r="AHN42" s="70"/>
      <c r="AHO42" s="70"/>
      <c r="AHP42" s="70"/>
      <c r="AHQ42" s="70"/>
      <c r="AHR42" s="70"/>
      <c r="AHS42" s="70"/>
      <c r="AHT42" s="70"/>
      <c r="AHU42" s="70"/>
      <c r="AHV42" s="70"/>
      <c r="AHW42" s="70"/>
      <c r="AHX42" s="70"/>
      <c r="AHY42" s="70"/>
      <c r="AHZ42" s="70"/>
      <c r="AIA42" s="70"/>
      <c r="AIB42" s="70"/>
      <c r="AIC42" s="70"/>
      <c r="AID42" s="70"/>
      <c r="AIE42" s="70"/>
      <c r="AIF42" s="70"/>
      <c r="AIG42" s="70"/>
      <c r="AIH42" s="70"/>
      <c r="AII42" s="70"/>
      <c r="AIJ42" s="70"/>
      <c r="AIK42" s="70"/>
      <c r="AIL42" s="70"/>
      <c r="AIM42" s="70"/>
      <c r="AIN42" s="70"/>
      <c r="AIO42" s="70"/>
      <c r="AIP42" s="70"/>
      <c r="AIQ42" s="70"/>
      <c r="AIR42" s="70"/>
      <c r="AIS42" s="70"/>
      <c r="AIT42" s="70"/>
      <c r="AIU42" s="70"/>
      <c r="AIV42" s="70"/>
      <c r="AIW42" s="70"/>
      <c r="AIX42" s="70"/>
      <c r="AIY42" s="70"/>
      <c r="AIZ42" s="70"/>
      <c r="AJA42" s="70"/>
      <c r="AJB42" s="70"/>
      <c r="AJC42" s="70"/>
      <c r="AJD42" s="70"/>
      <c r="AJE42" s="70"/>
      <c r="AJF42" s="70"/>
      <c r="AJG42" s="70"/>
      <c r="AJH42" s="70"/>
      <c r="AJI42" s="70"/>
      <c r="AJJ42" s="70"/>
      <c r="AJK42" s="70"/>
      <c r="AJL42" s="70"/>
      <c r="AJM42" s="70"/>
      <c r="AJN42" s="70"/>
      <c r="AJO42" s="70"/>
      <c r="AJP42" s="70"/>
      <c r="AJQ42" s="70"/>
      <c r="AJR42" s="70"/>
      <c r="AJS42" s="70"/>
      <c r="AJT42" s="70"/>
      <c r="AJU42" s="70"/>
      <c r="AJV42" s="70"/>
      <c r="AJW42" s="70"/>
      <c r="AJX42" s="70"/>
      <c r="AJY42" s="70"/>
      <c r="AJZ42" s="70"/>
      <c r="AKA42" s="70"/>
      <c r="AKB42" s="70"/>
      <c r="AKC42" s="70"/>
      <c r="AKD42" s="70"/>
      <c r="AKE42" s="70"/>
      <c r="AKF42" s="70"/>
      <c r="AKG42" s="70"/>
      <c r="AKH42" s="70"/>
      <c r="AKI42" s="70"/>
      <c r="AKJ42" s="70"/>
      <c r="AKK42" s="70"/>
      <c r="AKL42" s="70"/>
      <c r="AKM42" s="70"/>
      <c r="AKN42" s="70"/>
      <c r="AKO42" s="70"/>
      <c r="AKP42" s="70"/>
      <c r="AKQ42" s="70"/>
      <c r="AKR42" s="70"/>
      <c r="AKS42" s="70"/>
      <c r="AKT42" s="70"/>
      <c r="AKU42" s="70"/>
      <c r="AKV42" s="70"/>
      <c r="AKW42" s="70"/>
      <c r="AKX42" s="70"/>
      <c r="AKY42" s="70"/>
      <c r="AKZ42" s="70"/>
      <c r="ALA42" s="70"/>
      <c r="ALB42" s="70"/>
      <c r="ALC42" s="70"/>
      <c r="ALD42" s="70"/>
      <c r="ALE42" s="70"/>
      <c r="ALF42" s="70"/>
      <c r="ALG42" s="70"/>
      <c r="ALH42" s="70"/>
      <c r="ALI42" s="70"/>
      <c r="ALJ42" s="70"/>
      <c r="ALK42" s="70"/>
      <c r="ALL42" s="70"/>
      <c r="ALM42" s="70"/>
      <c r="ALN42" s="70"/>
      <c r="ALO42" s="70"/>
      <c r="ALP42" s="70"/>
      <c r="ALQ42" s="70"/>
      <c r="ALR42" s="70"/>
      <c r="ALS42" s="70"/>
      <c r="ALT42" s="70"/>
      <c r="ALU42" s="70"/>
      <c r="ALV42" s="70"/>
      <c r="ALW42" s="70"/>
      <c r="ALX42" s="70"/>
      <c r="ALY42" s="70"/>
      <c r="ALZ42" s="70"/>
      <c r="AMA42" s="70"/>
      <c r="AMB42" s="70"/>
      <c r="AMC42" s="70"/>
      <c r="AMD42" s="70"/>
      <c r="AME42" s="70"/>
      <c r="AMF42" s="70"/>
      <c r="AMG42" s="70"/>
      <c r="AMH42" s="70"/>
      <c r="AMI42" s="70"/>
      <c r="AMJ42" s="70"/>
    </row>
    <row r="43" spans="1:1024" ht="21.75" customHeight="1">
      <c r="A43" s="175"/>
      <c r="B43" s="213"/>
      <c r="C43" s="214"/>
      <c r="D43" s="215"/>
      <c r="E43" s="215"/>
      <c r="F43" s="216"/>
      <c r="G43" s="217"/>
      <c r="H43" s="218"/>
      <c r="I43" s="231"/>
      <c r="J43" s="220"/>
      <c r="K43" s="221"/>
      <c r="L43" s="70"/>
      <c r="M43" s="70"/>
      <c r="N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pans="1:1024" ht="21.75" customHeight="1">
      <c r="A44" s="175"/>
      <c r="B44" s="213">
        <v>1</v>
      </c>
      <c r="C44" s="130"/>
      <c r="D44" s="130"/>
      <c r="E44" s="232"/>
      <c r="F44" s="209"/>
      <c r="G44" s="210" t="s">
        <v>121</v>
      </c>
      <c r="H44" s="189">
        <f t="shared" ref="H44:H48" si="7">IF(ISERROR(YEAR(O44)-YEAR(F44)+G44),0,YEAR(O44)-YEAR(F44)+G44)+1</f>
        <v>1</v>
      </c>
      <c r="I44" s="130"/>
      <c r="J44" s="191">
        <f>IF(ISERROR(I44*IF(H44&gt;=6,0.4,HLOOKUP(H44,D7:J8,2,FALSE()))),0,I44*IF(H44&gt;=6,0.4,HLOOKUP(H44,D7:J8,2,FALSE())))</f>
        <v>0</v>
      </c>
      <c r="K44" s="192">
        <f t="shared" ref="K44:K48" si="8">SUM(I44-J44)</f>
        <v>0</v>
      </c>
      <c r="L44" s="70"/>
      <c r="M44" s="70"/>
      <c r="N44" s="70"/>
      <c r="O44" s="193">
        <f t="shared" ref="O44:O48" si="9">$I$3</f>
        <v>0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  <c r="ADM44" s="70"/>
      <c r="ADN44" s="70"/>
      <c r="ADO44" s="70"/>
      <c r="ADP44" s="70"/>
      <c r="ADQ44" s="70"/>
      <c r="ADR44" s="70"/>
      <c r="ADS44" s="70"/>
      <c r="ADT44" s="70"/>
      <c r="ADU44" s="70"/>
      <c r="ADV44" s="70"/>
      <c r="ADW44" s="70"/>
      <c r="ADX44" s="70"/>
      <c r="ADY44" s="70"/>
      <c r="ADZ44" s="70"/>
      <c r="AEA44" s="70"/>
      <c r="AEB44" s="70"/>
      <c r="AEC44" s="70"/>
      <c r="AED44" s="70"/>
      <c r="AEE44" s="70"/>
      <c r="AEF44" s="70"/>
      <c r="AEG44" s="70"/>
      <c r="AEH44" s="70"/>
      <c r="AEI44" s="70"/>
      <c r="AEJ44" s="70"/>
      <c r="AEK44" s="70"/>
      <c r="AEL44" s="70"/>
      <c r="AEM44" s="70"/>
      <c r="AEN44" s="70"/>
      <c r="AEO44" s="70"/>
      <c r="AEP44" s="70"/>
      <c r="AEQ44" s="70"/>
      <c r="AER44" s="70"/>
      <c r="AES44" s="70"/>
      <c r="AET44" s="70"/>
      <c r="AEU44" s="70"/>
      <c r="AEV44" s="70"/>
      <c r="AEW44" s="70"/>
      <c r="AEX44" s="70"/>
      <c r="AEY44" s="70"/>
      <c r="AEZ44" s="70"/>
      <c r="AFA44" s="70"/>
      <c r="AFB44" s="70"/>
      <c r="AFC44" s="70"/>
      <c r="AFD44" s="70"/>
      <c r="AFE44" s="70"/>
      <c r="AFF44" s="70"/>
      <c r="AFG44" s="70"/>
      <c r="AFH44" s="70"/>
      <c r="AFI44" s="70"/>
      <c r="AFJ44" s="70"/>
      <c r="AFK44" s="70"/>
      <c r="AFL44" s="70"/>
      <c r="AFM44" s="70"/>
      <c r="AFN44" s="70"/>
      <c r="AFO44" s="70"/>
      <c r="AFP44" s="70"/>
      <c r="AFQ44" s="70"/>
      <c r="AFR44" s="70"/>
      <c r="AFS44" s="70"/>
      <c r="AFT44" s="70"/>
      <c r="AFU44" s="70"/>
      <c r="AFV44" s="70"/>
      <c r="AFW44" s="70"/>
      <c r="AFX44" s="70"/>
      <c r="AFY44" s="70"/>
      <c r="AFZ44" s="70"/>
      <c r="AGA44" s="70"/>
      <c r="AGB44" s="70"/>
      <c r="AGC44" s="70"/>
      <c r="AGD44" s="70"/>
      <c r="AGE44" s="70"/>
      <c r="AGF44" s="70"/>
      <c r="AGG44" s="70"/>
      <c r="AGH44" s="70"/>
      <c r="AGI44" s="70"/>
      <c r="AGJ44" s="70"/>
      <c r="AGK44" s="70"/>
      <c r="AGL44" s="70"/>
      <c r="AGM44" s="70"/>
      <c r="AGN44" s="70"/>
      <c r="AGO44" s="70"/>
      <c r="AGP44" s="70"/>
      <c r="AGQ44" s="70"/>
      <c r="AGR44" s="70"/>
      <c r="AGS44" s="70"/>
      <c r="AGT44" s="70"/>
      <c r="AGU44" s="70"/>
      <c r="AGV44" s="70"/>
      <c r="AGW44" s="70"/>
      <c r="AGX44" s="70"/>
      <c r="AGY44" s="70"/>
      <c r="AGZ44" s="70"/>
      <c r="AHA44" s="70"/>
      <c r="AHB44" s="70"/>
      <c r="AHC44" s="70"/>
      <c r="AHD44" s="70"/>
      <c r="AHE44" s="70"/>
      <c r="AHF44" s="70"/>
      <c r="AHG44" s="70"/>
      <c r="AHH44" s="70"/>
      <c r="AHI44" s="70"/>
      <c r="AHJ44" s="70"/>
      <c r="AHK44" s="70"/>
      <c r="AHL44" s="70"/>
      <c r="AHM44" s="70"/>
      <c r="AHN44" s="70"/>
      <c r="AHO44" s="70"/>
      <c r="AHP44" s="70"/>
      <c r="AHQ44" s="70"/>
      <c r="AHR44" s="70"/>
      <c r="AHS44" s="70"/>
      <c r="AHT44" s="70"/>
      <c r="AHU44" s="70"/>
      <c r="AHV44" s="70"/>
      <c r="AHW44" s="70"/>
      <c r="AHX44" s="70"/>
      <c r="AHY44" s="70"/>
      <c r="AHZ44" s="70"/>
      <c r="AIA44" s="70"/>
      <c r="AIB44" s="70"/>
      <c r="AIC44" s="70"/>
      <c r="AID44" s="70"/>
      <c r="AIE44" s="70"/>
      <c r="AIF44" s="70"/>
      <c r="AIG44" s="70"/>
      <c r="AIH44" s="70"/>
      <c r="AII44" s="70"/>
      <c r="AIJ44" s="70"/>
      <c r="AIK44" s="70"/>
      <c r="AIL44" s="70"/>
      <c r="AIM44" s="70"/>
      <c r="AIN44" s="70"/>
      <c r="AIO44" s="70"/>
      <c r="AIP44" s="70"/>
      <c r="AIQ44" s="70"/>
      <c r="AIR44" s="70"/>
      <c r="AIS44" s="70"/>
      <c r="AIT44" s="70"/>
      <c r="AIU44" s="70"/>
      <c r="AIV44" s="70"/>
      <c r="AIW44" s="70"/>
      <c r="AIX44" s="70"/>
      <c r="AIY44" s="70"/>
      <c r="AIZ44" s="70"/>
      <c r="AJA44" s="70"/>
      <c r="AJB44" s="70"/>
      <c r="AJC44" s="70"/>
      <c r="AJD44" s="70"/>
      <c r="AJE44" s="70"/>
      <c r="AJF44" s="70"/>
      <c r="AJG44" s="70"/>
      <c r="AJH44" s="70"/>
      <c r="AJI44" s="70"/>
      <c r="AJJ44" s="70"/>
      <c r="AJK44" s="70"/>
      <c r="AJL44" s="70"/>
      <c r="AJM44" s="70"/>
      <c r="AJN44" s="70"/>
      <c r="AJO44" s="70"/>
      <c r="AJP44" s="70"/>
      <c r="AJQ44" s="70"/>
      <c r="AJR44" s="70"/>
      <c r="AJS44" s="70"/>
      <c r="AJT44" s="70"/>
      <c r="AJU44" s="70"/>
      <c r="AJV44" s="70"/>
      <c r="AJW44" s="70"/>
      <c r="AJX44" s="70"/>
      <c r="AJY44" s="70"/>
      <c r="AJZ44" s="70"/>
      <c r="AKA44" s="70"/>
      <c r="AKB44" s="70"/>
      <c r="AKC44" s="70"/>
      <c r="AKD44" s="70"/>
      <c r="AKE44" s="70"/>
      <c r="AKF44" s="70"/>
      <c r="AKG44" s="70"/>
      <c r="AKH44" s="70"/>
      <c r="AKI44" s="70"/>
      <c r="AKJ44" s="70"/>
      <c r="AKK44" s="70"/>
      <c r="AKL44" s="70"/>
      <c r="AKM44" s="70"/>
      <c r="AKN44" s="70"/>
      <c r="AKO44" s="70"/>
      <c r="AKP44" s="70"/>
      <c r="AKQ44" s="70"/>
      <c r="AKR44" s="70"/>
      <c r="AKS44" s="70"/>
      <c r="AKT44" s="70"/>
      <c r="AKU44" s="70"/>
      <c r="AKV44" s="70"/>
      <c r="AKW44" s="70"/>
      <c r="AKX44" s="70"/>
      <c r="AKY44" s="70"/>
      <c r="AKZ44" s="70"/>
      <c r="ALA44" s="70"/>
      <c r="ALB44" s="70"/>
      <c r="ALC44" s="70"/>
      <c r="ALD44" s="70"/>
      <c r="ALE44" s="70"/>
      <c r="ALF44" s="70"/>
      <c r="ALG44" s="70"/>
      <c r="ALH44" s="70"/>
      <c r="ALI44" s="70"/>
      <c r="ALJ44" s="70"/>
      <c r="ALK44" s="70"/>
      <c r="ALL44" s="70"/>
      <c r="ALM44" s="70"/>
      <c r="ALN44" s="70"/>
      <c r="ALO44" s="70"/>
      <c r="ALP44" s="70"/>
      <c r="ALQ44" s="70"/>
      <c r="ALR44" s="70"/>
      <c r="ALS44" s="70"/>
      <c r="ALT44" s="70"/>
      <c r="ALU44" s="70"/>
      <c r="ALV44" s="70"/>
      <c r="ALW44" s="70"/>
      <c r="ALX44" s="70"/>
      <c r="ALY44" s="70"/>
      <c r="ALZ44" s="70"/>
      <c r="AMA44" s="70"/>
      <c r="AMB44" s="70"/>
      <c r="AMC44" s="70"/>
      <c r="AMD44" s="70"/>
      <c r="AME44" s="70"/>
      <c r="AMF44" s="70"/>
      <c r="AMG44" s="70"/>
      <c r="AMH44" s="70"/>
      <c r="AMI44" s="70"/>
      <c r="AMJ44" s="70"/>
    </row>
    <row r="45" spans="1:1024" ht="21.75" customHeight="1">
      <c r="A45" s="175"/>
      <c r="B45" s="213">
        <v>2</v>
      </c>
      <c r="C45" s="130" t="s">
        <v>122</v>
      </c>
      <c r="D45" s="130"/>
      <c r="E45" s="130"/>
      <c r="F45" s="233" t="s">
        <v>123</v>
      </c>
      <c r="G45" s="130" t="s">
        <v>124</v>
      </c>
      <c r="H45" s="189">
        <f t="shared" si="7"/>
        <v>1</v>
      </c>
      <c r="I45" s="234"/>
      <c r="J45" s="205">
        <f>IF(ISERROR(I45*IF(H45&gt;=6,0.4,HLOOKUP(H45,D7:J8,2,FALSE()))),0,I45*IF(H45&gt;=6,0.4,HLOOKUP(H45,D7:J8,2,FALSE())))</f>
        <v>0</v>
      </c>
      <c r="K45" s="192">
        <f t="shared" si="8"/>
        <v>0</v>
      </c>
      <c r="L45" s="70"/>
      <c r="M45" s="70"/>
      <c r="N45" s="70"/>
      <c r="O45" s="193">
        <f t="shared" si="9"/>
        <v>0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  <c r="ADM45" s="70"/>
      <c r="ADN45" s="70"/>
      <c r="ADO45" s="70"/>
      <c r="ADP45" s="70"/>
      <c r="ADQ45" s="70"/>
      <c r="ADR45" s="70"/>
      <c r="ADS45" s="70"/>
      <c r="ADT45" s="70"/>
      <c r="ADU45" s="70"/>
      <c r="ADV45" s="70"/>
      <c r="ADW45" s="70"/>
      <c r="ADX45" s="70"/>
      <c r="ADY45" s="70"/>
      <c r="ADZ45" s="70"/>
      <c r="AEA45" s="70"/>
      <c r="AEB45" s="70"/>
      <c r="AEC45" s="70"/>
      <c r="AED45" s="70"/>
      <c r="AEE45" s="70"/>
      <c r="AEF45" s="70"/>
      <c r="AEG45" s="70"/>
      <c r="AEH45" s="70"/>
      <c r="AEI45" s="70"/>
      <c r="AEJ45" s="70"/>
      <c r="AEK45" s="70"/>
      <c r="AEL45" s="70"/>
      <c r="AEM45" s="70"/>
      <c r="AEN45" s="70"/>
      <c r="AEO45" s="70"/>
      <c r="AEP45" s="70"/>
      <c r="AEQ45" s="70"/>
      <c r="AER45" s="70"/>
      <c r="AES45" s="70"/>
      <c r="AET45" s="70"/>
      <c r="AEU45" s="70"/>
      <c r="AEV45" s="70"/>
      <c r="AEW45" s="70"/>
      <c r="AEX45" s="70"/>
      <c r="AEY45" s="70"/>
      <c r="AEZ45" s="70"/>
      <c r="AFA45" s="70"/>
      <c r="AFB45" s="70"/>
      <c r="AFC45" s="70"/>
      <c r="AFD45" s="70"/>
      <c r="AFE45" s="70"/>
      <c r="AFF45" s="70"/>
      <c r="AFG45" s="70"/>
      <c r="AFH45" s="70"/>
      <c r="AFI45" s="70"/>
      <c r="AFJ45" s="70"/>
      <c r="AFK45" s="70"/>
      <c r="AFL45" s="70"/>
      <c r="AFM45" s="70"/>
      <c r="AFN45" s="70"/>
      <c r="AFO45" s="70"/>
      <c r="AFP45" s="70"/>
      <c r="AFQ45" s="70"/>
      <c r="AFR45" s="70"/>
      <c r="AFS45" s="70"/>
      <c r="AFT45" s="70"/>
      <c r="AFU45" s="70"/>
      <c r="AFV45" s="70"/>
      <c r="AFW45" s="70"/>
      <c r="AFX45" s="70"/>
      <c r="AFY45" s="70"/>
      <c r="AFZ45" s="70"/>
      <c r="AGA45" s="70"/>
      <c r="AGB45" s="70"/>
      <c r="AGC45" s="70"/>
      <c r="AGD45" s="70"/>
      <c r="AGE45" s="70"/>
      <c r="AGF45" s="70"/>
      <c r="AGG45" s="70"/>
      <c r="AGH45" s="70"/>
      <c r="AGI45" s="70"/>
      <c r="AGJ45" s="70"/>
      <c r="AGK45" s="70"/>
      <c r="AGL45" s="70"/>
      <c r="AGM45" s="70"/>
      <c r="AGN45" s="70"/>
      <c r="AGO45" s="70"/>
      <c r="AGP45" s="70"/>
      <c r="AGQ45" s="70"/>
      <c r="AGR45" s="70"/>
      <c r="AGS45" s="70"/>
      <c r="AGT45" s="70"/>
      <c r="AGU45" s="70"/>
      <c r="AGV45" s="70"/>
      <c r="AGW45" s="70"/>
      <c r="AGX45" s="70"/>
      <c r="AGY45" s="70"/>
      <c r="AGZ45" s="70"/>
      <c r="AHA45" s="70"/>
      <c r="AHB45" s="70"/>
      <c r="AHC45" s="70"/>
      <c r="AHD45" s="70"/>
      <c r="AHE45" s="70"/>
      <c r="AHF45" s="70"/>
      <c r="AHG45" s="70"/>
      <c r="AHH45" s="70"/>
      <c r="AHI45" s="70"/>
      <c r="AHJ45" s="70"/>
      <c r="AHK45" s="70"/>
      <c r="AHL45" s="70"/>
      <c r="AHM45" s="70"/>
      <c r="AHN45" s="70"/>
      <c r="AHO45" s="70"/>
      <c r="AHP45" s="70"/>
      <c r="AHQ45" s="70"/>
      <c r="AHR45" s="70"/>
      <c r="AHS45" s="70"/>
      <c r="AHT45" s="70"/>
      <c r="AHU45" s="70"/>
      <c r="AHV45" s="70"/>
      <c r="AHW45" s="70"/>
      <c r="AHX45" s="70"/>
      <c r="AHY45" s="70"/>
      <c r="AHZ45" s="70"/>
      <c r="AIA45" s="70"/>
      <c r="AIB45" s="70"/>
      <c r="AIC45" s="70"/>
      <c r="AID45" s="70"/>
      <c r="AIE45" s="70"/>
      <c r="AIF45" s="70"/>
      <c r="AIG45" s="70"/>
      <c r="AIH45" s="70"/>
      <c r="AII45" s="70"/>
      <c r="AIJ45" s="70"/>
      <c r="AIK45" s="70"/>
      <c r="AIL45" s="70"/>
      <c r="AIM45" s="70"/>
      <c r="AIN45" s="70"/>
      <c r="AIO45" s="70"/>
      <c r="AIP45" s="70"/>
      <c r="AIQ45" s="70"/>
      <c r="AIR45" s="70"/>
      <c r="AIS45" s="70"/>
      <c r="AIT45" s="70"/>
      <c r="AIU45" s="70"/>
      <c r="AIV45" s="70"/>
      <c r="AIW45" s="70"/>
      <c r="AIX45" s="70"/>
      <c r="AIY45" s="70"/>
      <c r="AIZ45" s="70"/>
      <c r="AJA45" s="70"/>
      <c r="AJB45" s="70"/>
      <c r="AJC45" s="70"/>
      <c r="AJD45" s="70"/>
      <c r="AJE45" s="70"/>
      <c r="AJF45" s="70"/>
      <c r="AJG45" s="70"/>
      <c r="AJH45" s="70"/>
      <c r="AJI45" s="70"/>
      <c r="AJJ45" s="70"/>
      <c r="AJK45" s="70"/>
      <c r="AJL45" s="70"/>
      <c r="AJM45" s="70"/>
      <c r="AJN45" s="70"/>
      <c r="AJO45" s="70"/>
      <c r="AJP45" s="70"/>
      <c r="AJQ45" s="70"/>
      <c r="AJR45" s="70"/>
      <c r="AJS45" s="70"/>
      <c r="AJT45" s="70"/>
      <c r="AJU45" s="70"/>
      <c r="AJV45" s="70"/>
      <c r="AJW45" s="70"/>
      <c r="AJX45" s="70"/>
      <c r="AJY45" s="70"/>
      <c r="AJZ45" s="70"/>
      <c r="AKA45" s="70"/>
      <c r="AKB45" s="70"/>
      <c r="AKC45" s="70"/>
      <c r="AKD45" s="70"/>
      <c r="AKE45" s="70"/>
      <c r="AKF45" s="70"/>
      <c r="AKG45" s="70"/>
      <c r="AKH45" s="70"/>
      <c r="AKI45" s="70"/>
      <c r="AKJ45" s="70"/>
      <c r="AKK45" s="70"/>
      <c r="AKL45" s="70"/>
      <c r="AKM45" s="70"/>
      <c r="AKN45" s="70"/>
      <c r="AKO45" s="70"/>
      <c r="AKP45" s="70"/>
      <c r="AKQ45" s="70"/>
      <c r="AKR45" s="70"/>
      <c r="AKS45" s="70"/>
      <c r="AKT45" s="70"/>
      <c r="AKU45" s="70"/>
      <c r="AKV45" s="70"/>
      <c r="AKW45" s="70"/>
      <c r="AKX45" s="70"/>
      <c r="AKY45" s="70"/>
      <c r="AKZ45" s="70"/>
      <c r="ALA45" s="70"/>
      <c r="ALB45" s="70"/>
      <c r="ALC45" s="70"/>
      <c r="ALD45" s="70"/>
      <c r="ALE45" s="70"/>
      <c r="ALF45" s="70"/>
      <c r="ALG45" s="70"/>
      <c r="ALH45" s="70"/>
      <c r="ALI45" s="70"/>
      <c r="ALJ45" s="70"/>
      <c r="ALK45" s="70"/>
      <c r="ALL45" s="70"/>
      <c r="ALM45" s="70"/>
      <c r="ALN45" s="70"/>
      <c r="ALO45" s="70"/>
      <c r="ALP45" s="70"/>
      <c r="ALQ45" s="70"/>
      <c r="ALR45" s="70"/>
      <c r="ALS45" s="70"/>
      <c r="ALT45" s="70"/>
      <c r="ALU45" s="70"/>
      <c r="ALV45" s="70"/>
      <c r="ALW45" s="70"/>
      <c r="ALX45" s="70"/>
      <c r="ALY45" s="70"/>
      <c r="ALZ45" s="70"/>
      <c r="AMA45" s="70"/>
      <c r="AMB45" s="70"/>
      <c r="AMC45" s="70"/>
      <c r="AMD45" s="70"/>
      <c r="AME45" s="70"/>
      <c r="AMF45" s="70"/>
      <c r="AMG45" s="70"/>
      <c r="AMH45" s="70"/>
      <c r="AMI45" s="70"/>
      <c r="AMJ45" s="70"/>
    </row>
    <row r="46" spans="1:1024" ht="21.75" customHeight="1">
      <c r="A46" s="175"/>
      <c r="B46" s="213">
        <v>3</v>
      </c>
      <c r="C46" s="130" t="s">
        <v>125</v>
      </c>
      <c r="D46" s="130" t="s">
        <v>126</v>
      </c>
      <c r="E46" s="232"/>
      <c r="F46" s="209" t="s">
        <v>127</v>
      </c>
      <c r="G46" s="130" t="s">
        <v>128</v>
      </c>
      <c r="H46" s="189">
        <f t="shared" si="7"/>
        <v>1</v>
      </c>
      <c r="I46" s="235"/>
      <c r="J46" s="205">
        <f>IF(ISERROR(I46*IF(H46&gt;=6,0.4,HLOOKUP(H46,D7:J8,2,FALSE()))),0,I46*IF(H46&gt;=6,0.4,HLOOKUP(H46,D7:J8,2,FALSE())))</f>
        <v>0</v>
      </c>
      <c r="K46" s="192">
        <f t="shared" si="8"/>
        <v>0</v>
      </c>
      <c r="L46" s="70"/>
      <c r="M46" s="70"/>
      <c r="N46" s="70"/>
      <c r="O46" s="193">
        <f t="shared" si="9"/>
        <v>0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</row>
    <row r="47" spans="1:1024" ht="21.75" customHeight="1">
      <c r="A47" s="175"/>
      <c r="B47" s="213">
        <v>4</v>
      </c>
      <c r="C47" s="130"/>
      <c r="D47" s="130"/>
      <c r="E47" s="232"/>
      <c r="F47" s="209"/>
      <c r="G47" s="130" t="s">
        <v>129</v>
      </c>
      <c r="H47" s="189">
        <f t="shared" si="7"/>
        <v>1</v>
      </c>
      <c r="I47" s="235"/>
      <c r="J47" s="205">
        <f>IF(ISERROR(I47*IF(H47&gt;=6,0.4,HLOOKUP(H47,D7:J8,2,FALSE()))),0,I47*IF(H47&gt;=6,0.4,HLOOKUP(H47,D7:J8,2,FALSE())))</f>
        <v>0</v>
      </c>
      <c r="K47" s="192">
        <f t="shared" si="8"/>
        <v>0</v>
      </c>
      <c r="L47" s="70"/>
      <c r="M47" s="70"/>
      <c r="N47" s="70"/>
      <c r="O47" s="193">
        <f t="shared" si="9"/>
        <v>0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70"/>
      <c r="ALP47" s="70"/>
      <c r="ALQ47" s="70"/>
      <c r="ALR47" s="70"/>
      <c r="ALS47" s="70"/>
      <c r="ALT47" s="70"/>
      <c r="ALU47" s="70"/>
      <c r="ALV47" s="70"/>
      <c r="ALW47" s="70"/>
      <c r="ALX47" s="70"/>
      <c r="ALY47" s="70"/>
      <c r="ALZ47" s="70"/>
      <c r="AMA47" s="70"/>
      <c r="AMB47" s="70"/>
      <c r="AMC47" s="70"/>
      <c r="AMD47" s="70"/>
      <c r="AME47" s="70"/>
      <c r="AMF47" s="70"/>
      <c r="AMG47" s="70"/>
      <c r="AMH47" s="70"/>
      <c r="AMI47" s="70"/>
      <c r="AMJ47" s="70"/>
    </row>
    <row r="48" spans="1:1024" ht="21.75" customHeight="1">
      <c r="A48" s="175"/>
      <c r="B48" s="213">
        <v>5</v>
      </c>
      <c r="C48" s="214"/>
      <c r="D48" s="215"/>
      <c r="E48" s="215"/>
      <c r="F48" s="216"/>
      <c r="G48" s="130" t="s">
        <v>130</v>
      </c>
      <c r="H48" s="189">
        <f t="shared" si="7"/>
        <v>1</v>
      </c>
      <c r="I48" s="235"/>
      <c r="J48" s="205">
        <f>IF(ISERROR(I48*IF(H48&gt;=6,0.4,HLOOKUP(H48,D7:J8,2,FALSE()))),0,I48*IF(H48&gt;=6,0.4,HLOOKUP(H48,D7:J8,2,FALSE())))</f>
        <v>0</v>
      </c>
      <c r="K48" s="192">
        <f t="shared" si="8"/>
        <v>0</v>
      </c>
      <c r="L48" s="70"/>
      <c r="M48" s="70"/>
      <c r="N48" s="70"/>
      <c r="O48" s="193">
        <f t="shared" si="9"/>
        <v>0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pans="1:1024" ht="8.25" customHeight="1">
      <c r="A49" s="175"/>
      <c r="B49" s="213"/>
      <c r="C49" s="214"/>
      <c r="D49" s="215"/>
      <c r="E49" s="215"/>
      <c r="F49" s="216"/>
      <c r="G49" s="130"/>
      <c r="H49" s="236"/>
      <c r="I49" s="235"/>
      <c r="J49" s="235"/>
      <c r="K49" s="235"/>
      <c r="L49" s="70"/>
      <c r="M49" s="70"/>
      <c r="N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  <c r="AIK49" s="70"/>
      <c r="AIL49" s="70"/>
      <c r="AIM49" s="70"/>
      <c r="AIN49" s="70"/>
      <c r="AIO49" s="70"/>
      <c r="AIP49" s="70"/>
      <c r="AIQ49" s="70"/>
      <c r="AIR49" s="70"/>
      <c r="AIS49" s="70"/>
      <c r="AIT49" s="70"/>
      <c r="AIU49" s="70"/>
      <c r="AIV49" s="70"/>
      <c r="AIW49" s="70"/>
      <c r="AIX49" s="70"/>
      <c r="AIY49" s="70"/>
      <c r="AIZ49" s="70"/>
      <c r="AJA49" s="70"/>
      <c r="AJB49" s="70"/>
      <c r="AJC49" s="70"/>
      <c r="AJD49" s="70"/>
      <c r="AJE49" s="70"/>
      <c r="AJF49" s="70"/>
      <c r="AJG49" s="70"/>
      <c r="AJH49" s="70"/>
      <c r="AJI49" s="70"/>
      <c r="AJJ49" s="70"/>
      <c r="AJK49" s="70"/>
      <c r="AJL49" s="70"/>
      <c r="AJM49" s="70"/>
      <c r="AJN49" s="70"/>
      <c r="AJO49" s="70"/>
      <c r="AJP49" s="70"/>
      <c r="AJQ49" s="70"/>
      <c r="AJR49" s="70"/>
      <c r="AJS49" s="70"/>
      <c r="AJT49" s="70"/>
      <c r="AJU49" s="70"/>
      <c r="AJV49" s="70"/>
      <c r="AJW49" s="70"/>
      <c r="AJX49" s="70"/>
      <c r="AJY49" s="70"/>
      <c r="AJZ49" s="70"/>
      <c r="AKA49" s="70"/>
      <c r="AKB49" s="70"/>
      <c r="AKC49" s="70"/>
      <c r="AKD49" s="70"/>
      <c r="AKE49" s="70"/>
      <c r="AKF49" s="70"/>
      <c r="AKG49" s="70"/>
      <c r="AKH49" s="70"/>
      <c r="AKI49" s="70"/>
      <c r="AKJ49" s="70"/>
      <c r="AKK49" s="70"/>
      <c r="AKL49" s="70"/>
      <c r="AKM49" s="70"/>
      <c r="AKN49" s="70"/>
      <c r="AKO49" s="70"/>
      <c r="AKP49" s="70"/>
      <c r="AKQ49" s="70"/>
      <c r="AKR49" s="70"/>
      <c r="AKS49" s="70"/>
      <c r="AKT49" s="70"/>
      <c r="AKU49" s="70"/>
      <c r="AKV49" s="70"/>
      <c r="AKW49" s="70"/>
      <c r="AKX49" s="70"/>
      <c r="AKY49" s="70"/>
      <c r="AKZ49" s="70"/>
      <c r="ALA49" s="70"/>
      <c r="ALB49" s="70"/>
      <c r="ALC49" s="70"/>
      <c r="ALD49" s="70"/>
      <c r="ALE49" s="70"/>
      <c r="ALF49" s="70"/>
      <c r="ALG49" s="70"/>
      <c r="ALH49" s="70"/>
      <c r="ALI49" s="70"/>
      <c r="ALJ49" s="70"/>
      <c r="ALK49" s="70"/>
      <c r="ALL49" s="70"/>
      <c r="ALM49" s="70"/>
      <c r="ALN49" s="70"/>
      <c r="ALO49" s="70"/>
      <c r="ALP49" s="70"/>
      <c r="ALQ49" s="70"/>
      <c r="ALR49" s="70"/>
      <c r="ALS49" s="70"/>
      <c r="ALT49" s="70"/>
      <c r="ALU49" s="70"/>
      <c r="ALV49" s="70"/>
      <c r="ALW49" s="70"/>
      <c r="ALX49" s="70"/>
      <c r="ALY49" s="70"/>
      <c r="ALZ49" s="70"/>
      <c r="AMA49" s="70"/>
      <c r="AMB49" s="70"/>
      <c r="AMC49" s="70"/>
      <c r="AMD49" s="70"/>
      <c r="AME49" s="70"/>
      <c r="AMF49" s="70"/>
      <c r="AMG49" s="70"/>
      <c r="AMH49" s="70"/>
      <c r="AMI49" s="70"/>
      <c r="AMJ49" s="70"/>
    </row>
    <row r="50" spans="1:1024" ht="21.75" customHeight="1">
      <c r="A50" s="175"/>
      <c r="B50" s="213"/>
      <c r="C50" s="214"/>
      <c r="D50" s="215"/>
      <c r="E50" s="215"/>
      <c r="F50" s="216"/>
      <c r="G50" s="130"/>
      <c r="H50" s="222" t="s">
        <v>131</v>
      </c>
      <c r="I50" s="223">
        <f>SUM(I44:I48)</f>
        <v>0</v>
      </c>
      <c r="J50" s="223">
        <f>SUM(J44:J48)</f>
        <v>0</v>
      </c>
      <c r="K50" s="223">
        <f>SUM(K44:K48)</f>
        <v>0</v>
      </c>
      <c r="L50" s="70"/>
      <c r="M50" s="70"/>
      <c r="N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pans="1:1024" ht="7.5" customHeight="1">
      <c r="A51" s="175"/>
      <c r="B51" s="213"/>
      <c r="C51" s="214"/>
      <c r="D51" s="215"/>
      <c r="E51" s="215"/>
      <c r="F51" s="216"/>
      <c r="G51" s="217"/>
      <c r="H51" s="218"/>
      <c r="I51" s="215"/>
      <c r="J51" s="220"/>
      <c r="K51" s="221"/>
      <c r="L51" s="70"/>
      <c r="M51" s="70"/>
      <c r="N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pans="1:1024" ht="21.75" customHeight="1">
      <c r="A52" s="175"/>
      <c r="B52" s="178"/>
      <c r="C52" s="224" t="s">
        <v>132</v>
      </c>
      <c r="D52" s="225"/>
      <c r="E52" s="225"/>
      <c r="F52" s="226"/>
      <c r="G52" s="227"/>
      <c r="H52" s="228"/>
      <c r="I52" s="225"/>
      <c r="J52" s="229"/>
      <c r="K52" s="230"/>
      <c r="L52" s="70"/>
      <c r="M52" s="70"/>
      <c r="N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</row>
    <row r="53" spans="1:1024" ht="21.75" customHeight="1">
      <c r="A53" s="175"/>
      <c r="B53" s="213"/>
      <c r="C53" s="237"/>
      <c r="D53" s="231"/>
      <c r="E53" s="231"/>
      <c r="F53" s="238" t="s">
        <v>133</v>
      </c>
      <c r="G53" s="239"/>
      <c r="H53" s="240"/>
      <c r="I53" s="231"/>
      <c r="J53" s="241"/>
      <c r="K53" s="242"/>
      <c r="L53" s="70"/>
      <c r="M53" s="70"/>
      <c r="N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  <c r="AJE53" s="70"/>
      <c r="AJF53" s="70"/>
      <c r="AJG53" s="70"/>
      <c r="AJH53" s="70"/>
      <c r="AJI53" s="70"/>
      <c r="AJJ53" s="70"/>
      <c r="AJK53" s="70"/>
      <c r="AJL53" s="70"/>
      <c r="AJM53" s="70"/>
      <c r="AJN53" s="70"/>
      <c r="AJO53" s="70"/>
      <c r="AJP53" s="70"/>
      <c r="AJQ53" s="70"/>
      <c r="AJR53" s="70"/>
      <c r="AJS53" s="70"/>
      <c r="AJT53" s="70"/>
      <c r="AJU53" s="70"/>
      <c r="AJV53" s="70"/>
      <c r="AJW53" s="70"/>
      <c r="AJX53" s="70"/>
      <c r="AJY53" s="70"/>
      <c r="AJZ53" s="70"/>
      <c r="AKA53" s="70"/>
      <c r="AKB53" s="70"/>
      <c r="AKC53" s="70"/>
      <c r="AKD53" s="70"/>
      <c r="AKE53" s="70"/>
      <c r="AKF53" s="70"/>
      <c r="AKG53" s="70"/>
      <c r="AKH53" s="70"/>
      <c r="AKI53" s="70"/>
      <c r="AKJ53" s="70"/>
      <c r="AKK53" s="70"/>
      <c r="AKL53" s="70"/>
      <c r="AKM53" s="70"/>
      <c r="AKN53" s="70"/>
      <c r="AKO53" s="70"/>
      <c r="AKP53" s="70"/>
      <c r="AKQ53" s="70"/>
      <c r="AKR53" s="70"/>
      <c r="AKS53" s="70"/>
      <c r="AKT53" s="70"/>
      <c r="AKU53" s="70"/>
      <c r="AKV53" s="70"/>
      <c r="AKW53" s="70"/>
      <c r="AKX53" s="70"/>
      <c r="AKY53" s="70"/>
      <c r="AKZ53" s="70"/>
      <c r="ALA53" s="70"/>
      <c r="ALB53" s="70"/>
      <c r="ALC53" s="70"/>
      <c r="ALD53" s="70"/>
      <c r="ALE53" s="70"/>
      <c r="ALF53" s="70"/>
      <c r="ALG53" s="70"/>
      <c r="ALH53" s="70"/>
      <c r="ALI53" s="70"/>
      <c r="ALJ53" s="70"/>
      <c r="ALK53" s="70"/>
      <c r="ALL53" s="70"/>
      <c r="ALM53" s="70"/>
      <c r="ALN53" s="70"/>
      <c r="ALO53" s="70"/>
      <c r="ALP53" s="70"/>
      <c r="ALQ53" s="70"/>
      <c r="ALR53" s="70"/>
      <c r="ALS53" s="70"/>
      <c r="ALT53" s="70"/>
      <c r="ALU53" s="70"/>
      <c r="ALV53" s="70"/>
      <c r="ALW53" s="70"/>
      <c r="ALX53" s="70"/>
      <c r="ALY53" s="70"/>
      <c r="ALZ53" s="70"/>
      <c r="AMA53" s="70"/>
      <c r="AMB53" s="70"/>
      <c r="AMC53" s="70"/>
      <c r="AMD53" s="70"/>
      <c r="AME53" s="70"/>
      <c r="AMF53" s="70"/>
      <c r="AMG53" s="70"/>
      <c r="AMH53" s="70"/>
      <c r="AMI53" s="70"/>
      <c r="AMJ53" s="70"/>
    </row>
    <row r="54" spans="1:1024" ht="21.75" customHeight="1">
      <c r="A54" s="175"/>
      <c r="B54" s="187">
        <v>1</v>
      </c>
      <c r="C54" s="243"/>
      <c r="D54" s="130"/>
      <c r="E54" s="232"/>
      <c r="F54" s="130"/>
      <c r="G54" s="130" t="s">
        <v>134</v>
      </c>
      <c r="H54" s="189">
        <f t="shared" ref="H54:H60" si="10">IF(ISERROR(YEAR(O54)-YEAR(F54)+G54),0,YEAR(O54)-YEAR(F54)+G54)+1</f>
        <v>1</v>
      </c>
      <c r="I54" s="130"/>
      <c r="J54" s="205">
        <f>IF(ISERROR(I54*IF(H54&gt;=6,0.4,HLOOKUP(H54,D7:J8,2,FALSE()))),0,I54*IF(H54&gt;=6,0.4,HLOOKUP(H54,D7:J8,2,FALSE())))</f>
        <v>0</v>
      </c>
      <c r="K54" s="192">
        <f t="shared" ref="K54:K60" si="11">SUM(I54-J54)</f>
        <v>0</v>
      </c>
      <c r="L54" s="70"/>
      <c r="M54" s="70"/>
      <c r="N54" s="70"/>
      <c r="O54" s="193">
        <f t="shared" ref="O54:O60" si="12">$I$3</f>
        <v>0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  <c r="AJE54" s="70"/>
      <c r="AJF54" s="70"/>
      <c r="AJG54" s="70"/>
      <c r="AJH54" s="70"/>
      <c r="AJI54" s="70"/>
      <c r="AJJ54" s="70"/>
      <c r="AJK54" s="70"/>
      <c r="AJL54" s="70"/>
      <c r="AJM54" s="70"/>
      <c r="AJN54" s="70"/>
      <c r="AJO54" s="70"/>
      <c r="AJP54" s="70"/>
      <c r="AJQ54" s="70"/>
      <c r="AJR54" s="70"/>
      <c r="AJS54" s="70"/>
      <c r="AJT54" s="70"/>
      <c r="AJU54" s="70"/>
      <c r="AJV54" s="70"/>
      <c r="AJW54" s="70"/>
      <c r="AJX54" s="70"/>
      <c r="AJY54" s="70"/>
      <c r="AJZ54" s="70"/>
      <c r="AKA54" s="70"/>
      <c r="AKB54" s="70"/>
      <c r="AKC54" s="70"/>
      <c r="AKD54" s="70"/>
      <c r="AKE54" s="70"/>
      <c r="AKF54" s="70"/>
      <c r="AKG54" s="70"/>
      <c r="AKH54" s="70"/>
      <c r="AKI54" s="70"/>
      <c r="AKJ54" s="70"/>
      <c r="AKK54" s="70"/>
      <c r="AKL54" s="70"/>
      <c r="AKM54" s="70"/>
      <c r="AKN54" s="70"/>
      <c r="AKO54" s="70"/>
      <c r="AKP54" s="70"/>
      <c r="AKQ54" s="70"/>
      <c r="AKR54" s="70"/>
      <c r="AKS54" s="70"/>
      <c r="AKT54" s="70"/>
      <c r="AKU54" s="70"/>
      <c r="AKV54" s="70"/>
      <c r="AKW54" s="70"/>
      <c r="AKX54" s="70"/>
      <c r="AKY54" s="70"/>
      <c r="AKZ54" s="70"/>
      <c r="ALA54" s="70"/>
      <c r="ALB54" s="70"/>
      <c r="ALC54" s="70"/>
      <c r="ALD54" s="70"/>
      <c r="ALE54" s="70"/>
      <c r="ALF54" s="70"/>
      <c r="ALG54" s="70"/>
      <c r="ALH54" s="70"/>
      <c r="ALI54" s="70"/>
      <c r="ALJ54" s="70"/>
      <c r="ALK54" s="70"/>
      <c r="ALL54" s="70"/>
      <c r="ALM54" s="70"/>
      <c r="ALN54" s="70"/>
      <c r="ALO54" s="70"/>
      <c r="ALP54" s="70"/>
      <c r="ALQ54" s="70"/>
      <c r="ALR54" s="70"/>
      <c r="ALS54" s="70"/>
      <c r="ALT54" s="70"/>
      <c r="ALU54" s="70"/>
      <c r="ALV54" s="70"/>
      <c r="ALW54" s="70"/>
      <c r="ALX54" s="70"/>
      <c r="ALY54" s="70"/>
      <c r="ALZ54" s="70"/>
      <c r="AMA54" s="70"/>
      <c r="AMB54" s="70"/>
      <c r="AMC54" s="70"/>
      <c r="AMD54" s="70"/>
      <c r="AME54" s="70"/>
      <c r="AMF54" s="70"/>
      <c r="AMG54" s="70"/>
      <c r="AMH54" s="70"/>
      <c r="AMI54" s="70"/>
      <c r="AMJ54" s="70"/>
    </row>
    <row r="55" spans="1:1024" ht="21.75" customHeight="1">
      <c r="A55" s="175"/>
      <c r="B55" s="187">
        <v>2</v>
      </c>
      <c r="C55" s="243"/>
      <c r="D55" s="130"/>
      <c r="E55" s="232"/>
      <c r="F55" s="130"/>
      <c r="G55" s="130" t="s">
        <v>135</v>
      </c>
      <c r="H55" s="189">
        <f t="shared" si="10"/>
        <v>1</v>
      </c>
      <c r="I55" s="130"/>
      <c r="J55" s="205">
        <f>IF(ISERROR(I55*IF(H55&gt;=6,0.4,HLOOKUP(H55,D7:J8,2,FALSE()))),0,I55*IF(H55&gt;=6,0.4,HLOOKUP(H55,D7:J8,2,FALSE())))</f>
        <v>0</v>
      </c>
      <c r="K55" s="192">
        <f t="shared" si="11"/>
        <v>0</v>
      </c>
      <c r="L55" s="70"/>
      <c r="M55" s="70"/>
      <c r="N55" s="70"/>
      <c r="O55" s="193">
        <f t="shared" si="12"/>
        <v>0</v>
      </c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pans="1:1024" ht="21.75" customHeight="1">
      <c r="A56" s="175"/>
      <c r="B56" s="213">
        <v>3</v>
      </c>
      <c r="C56" s="244"/>
      <c r="D56" s="201"/>
      <c r="E56" s="245"/>
      <c r="F56" s="130"/>
      <c r="G56" s="130" t="s">
        <v>136</v>
      </c>
      <c r="H56" s="189">
        <f t="shared" si="10"/>
        <v>1</v>
      </c>
      <c r="I56" s="130"/>
      <c r="J56" s="205">
        <f>IF(ISERROR(I56*IF(H56&gt;=6,0.4,HLOOKUP(H56,D7:J8,2,FALSE()))),0,I56*IF(H56&gt;=6,0.4,HLOOKUP(H56,D7:J8,2,FALSE())))</f>
        <v>0</v>
      </c>
      <c r="K56" s="192">
        <f t="shared" si="11"/>
        <v>0</v>
      </c>
      <c r="L56" s="70"/>
      <c r="M56" s="70"/>
      <c r="N56" s="70"/>
      <c r="O56" s="193">
        <f t="shared" si="12"/>
        <v>0</v>
      </c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  <c r="ADM56" s="70"/>
      <c r="ADN56" s="70"/>
      <c r="ADO56" s="70"/>
      <c r="ADP56" s="70"/>
      <c r="ADQ56" s="70"/>
      <c r="ADR56" s="70"/>
      <c r="ADS56" s="70"/>
      <c r="ADT56" s="70"/>
      <c r="ADU56" s="70"/>
      <c r="ADV56" s="70"/>
      <c r="ADW56" s="70"/>
      <c r="ADX56" s="70"/>
      <c r="ADY56" s="70"/>
      <c r="ADZ56" s="70"/>
      <c r="AEA56" s="70"/>
      <c r="AEB56" s="70"/>
      <c r="AEC56" s="70"/>
      <c r="AED56" s="70"/>
      <c r="AEE56" s="70"/>
      <c r="AEF56" s="70"/>
      <c r="AEG56" s="70"/>
      <c r="AEH56" s="70"/>
      <c r="AEI56" s="70"/>
      <c r="AEJ56" s="70"/>
      <c r="AEK56" s="70"/>
      <c r="AEL56" s="70"/>
      <c r="AEM56" s="70"/>
      <c r="AEN56" s="70"/>
      <c r="AEO56" s="70"/>
      <c r="AEP56" s="70"/>
      <c r="AEQ56" s="70"/>
      <c r="AER56" s="70"/>
      <c r="AES56" s="70"/>
      <c r="AET56" s="70"/>
      <c r="AEU56" s="70"/>
      <c r="AEV56" s="70"/>
      <c r="AEW56" s="70"/>
      <c r="AEX56" s="70"/>
      <c r="AEY56" s="70"/>
      <c r="AEZ56" s="70"/>
      <c r="AFA56" s="70"/>
      <c r="AFB56" s="70"/>
      <c r="AFC56" s="70"/>
      <c r="AFD56" s="70"/>
      <c r="AFE56" s="70"/>
      <c r="AFF56" s="70"/>
      <c r="AFG56" s="70"/>
      <c r="AFH56" s="70"/>
      <c r="AFI56" s="70"/>
      <c r="AFJ56" s="70"/>
      <c r="AFK56" s="70"/>
      <c r="AFL56" s="70"/>
      <c r="AFM56" s="70"/>
      <c r="AFN56" s="70"/>
      <c r="AFO56" s="70"/>
      <c r="AFP56" s="70"/>
      <c r="AFQ56" s="70"/>
      <c r="AFR56" s="70"/>
      <c r="AFS56" s="70"/>
      <c r="AFT56" s="70"/>
      <c r="AFU56" s="70"/>
      <c r="AFV56" s="70"/>
      <c r="AFW56" s="70"/>
      <c r="AFX56" s="70"/>
      <c r="AFY56" s="70"/>
      <c r="AFZ56" s="70"/>
      <c r="AGA56" s="70"/>
      <c r="AGB56" s="70"/>
      <c r="AGC56" s="70"/>
      <c r="AGD56" s="70"/>
      <c r="AGE56" s="70"/>
      <c r="AGF56" s="70"/>
      <c r="AGG56" s="70"/>
      <c r="AGH56" s="70"/>
      <c r="AGI56" s="70"/>
      <c r="AGJ56" s="70"/>
      <c r="AGK56" s="70"/>
      <c r="AGL56" s="70"/>
      <c r="AGM56" s="70"/>
      <c r="AGN56" s="70"/>
      <c r="AGO56" s="70"/>
      <c r="AGP56" s="70"/>
      <c r="AGQ56" s="70"/>
      <c r="AGR56" s="70"/>
      <c r="AGS56" s="70"/>
      <c r="AGT56" s="70"/>
      <c r="AGU56" s="70"/>
      <c r="AGV56" s="70"/>
      <c r="AGW56" s="70"/>
      <c r="AGX56" s="70"/>
      <c r="AGY56" s="70"/>
      <c r="AGZ56" s="70"/>
      <c r="AHA56" s="70"/>
      <c r="AHB56" s="70"/>
      <c r="AHC56" s="70"/>
      <c r="AHD56" s="70"/>
      <c r="AHE56" s="70"/>
      <c r="AHF56" s="70"/>
      <c r="AHG56" s="70"/>
      <c r="AHH56" s="70"/>
      <c r="AHI56" s="70"/>
      <c r="AHJ56" s="70"/>
      <c r="AHK56" s="70"/>
      <c r="AHL56" s="70"/>
      <c r="AHM56" s="70"/>
      <c r="AHN56" s="70"/>
      <c r="AHO56" s="70"/>
      <c r="AHP56" s="70"/>
      <c r="AHQ56" s="70"/>
      <c r="AHR56" s="70"/>
      <c r="AHS56" s="70"/>
      <c r="AHT56" s="70"/>
      <c r="AHU56" s="70"/>
      <c r="AHV56" s="70"/>
      <c r="AHW56" s="70"/>
      <c r="AHX56" s="70"/>
      <c r="AHY56" s="70"/>
      <c r="AHZ56" s="70"/>
      <c r="AIA56" s="70"/>
      <c r="AIB56" s="70"/>
      <c r="AIC56" s="70"/>
      <c r="AID56" s="70"/>
      <c r="AIE56" s="70"/>
      <c r="AIF56" s="70"/>
      <c r="AIG56" s="70"/>
      <c r="AIH56" s="70"/>
      <c r="AII56" s="70"/>
      <c r="AIJ56" s="70"/>
      <c r="AIK56" s="70"/>
      <c r="AIL56" s="70"/>
      <c r="AIM56" s="70"/>
      <c r="AIN56" s="70"/>
      <c r="AIO56" s="70"/>
      <c r="AIP56" s="70"/>
      <c r="AIQ56" s="70"/>
      <c r="AIR56" s="70"/>
      <c r="AIS56" s="70"/>
      <c r="AIT56" s="70"/>
      <c r="AIU56" s="70"/>
      <c r="AIV56" s="70"/>
      <c r="AIW56" s="70"/>
      <c r="AIX56" s="70"/>
      <c r="AIY56" s="70"/>
      <c r="AIZ56" s="70"/>
      <c r="AJA56" s="70"/>
      <c r="AJB56" s="70"/>
      <c r="AJC56" s="70"/>
      <c r="AJD56" s="70"/>
      <c r="AJE56" s="70"/>
      <c r="AJF56" s="70"/>
      <c r="AJG56" s="70"/>
      <c r="AJH56" s="70"/>
      <c r="AJI56" s="70"/>
      <c r="AJJ56" s="70"/>
      <c r="AJK56" s="70"/>
      <c r="AJL56" s="70"/>
      <c r="AJM56" s="70"/>
      <c r="AJN56" s="70"/>
      <c r="AJO56" s="70"/>
      <c r="AJP56" s="70"/>
      <c r="AJQ56" s="70"/>
      <c r="AJR56" s="70"/>
      <c r="AJS56" s="70"/>
      <c r="AJT56" s="70"/>
      <c r="AJU56" s="70"/>
      <c r="AJV56" s="70"/>
      <c r="AJW56" s="70"/>
      <c r="AJX56" s="70"/>
      <c r="AJY56" s="70"/>
      <c r="AJZ56" s="70"/>
      <c r="AKA56" s="70"/>
      <c r="AKB56" s="70"/>
      <c r="AKC56" s="70"/>
      <c r="AKD56" s="70"/>
      <c r="AKE56" s="70"/>
      <c r="AKF56" s="70"/>
      <c r="AKG56" s="70"/>
      <c r="AKH56" s="70"/>
      <c r="AKI56" s="70"/>
      <c r="AKJ56" s="70"/>
      <c r="AKK56" s="70"/>
      <c r="AKL56" s="70"/>
      <c r="AKM56" s="70"/>
      <c r="AKN56" s="70"/>
      <c r="AKO56" s="70"/>
      <c r="AKP56" s="70"/>
      <c r="AKQ56" s="70"/>
      <c r="AKR56" s="70"/>
      <c r="AKS56" s="70"/>
      <c r="AKT56" s="70"/>
      <c r="AKU56" s="70"/>
      <c r="AKV56" s="70"/>
      <c r="AKW56" s="70"/>
      <c r="AKX56" s="70"/>
      <c r="AKY56" s="70"/>
      <c r="AKZ56" s="70"/>
      <c r="ALA56" s="70"/>
      <c r="ALB56" s="70"/>
      <c r="ALC56" s="70"/>
      <c r="ALD56" s="70"/>
      <c r="ALE56" s="70"/>
      <c r="ALF56" s="70"/>
      <c r="ALG56" s="70"/>
      <c r="ALH56" s="70"/>
      <c r="ALI56" s="70"/>
      <c r="ALJ56" s="70"/>
      <c r="ALK56" s="70"/>
      <c r="ALL56" s="70"/>
      <c r="ALM56" s="70"/>
      <c r="ALN56" s="70"/>
      <c r="ALO56" s="70"/>
      <c r="ALP56" s="70"/>
      <c r="ALQ56" s="70"/>
      <c r="ALR56" s="70"/>
      <c r="ALS56" s="70"/>
      <c r="ALT56" s="70"/>
      <c r="ALU56" s="70"/>
      <c r="ALV56" s="70"/>
      <c r="ALW56" s="70"/>
      <c r="ALX56" s="70"/>
      <c r="ALY56" s="70"/>
      <c r="ALZ56" s="70"/>
      <c r="AMA56" s="70"/>
      <c r="AMB56" s="70"/>
      <c r="AMC56" s="70"/>
      <c r="AMD56" s="70"/>
      <c r="AME56" s="70"/>
      <c r="AMF56" s="70"/>
      <c r="AMG56" s="70"/>
      <c r="AMH56" s="70"/>
      <c r="AMI56" s="70"/>
      <c r="AMJ56" s="70"/>
    </row>
    <row r="57" spans="1:1024" ht="21.75" customHeight="1">
      <c r="A57" s="175"/>
      <c r="B57" s="213">
        <v>4</v>
      </c>
      <c r="C57" s="243"/>
      <c r="D57" s="130"/>
      <c r="E57" s="232"/>
      <c r="F57" s="130"/>
      <c r="G57" s="130" t="s">
        <v>137</v>
      </c>
      <c r="H57" s="189">
        <f t="shared" si="10"/>
        <v>1</v>
      </c>
      <c r="I57" s="130"/>
      <c r="J57" s="205">
        <f>IF(ISERROR(I57*IF(H57&gt;=6,0.4,HLOOKUP(H57,D7:J8,2,FALSE()))),0,I57*IF(H57&gt;=6,0.4,HLOOKUP(H57,D7:J8,2,FALSE())))</f>
        <v>0</v>
      </c>
      <c r="K57" s="192">
        <f t="shared" si="11"/>
        <v>0</v>
      </c>
      <c r="L57" s="70"/>
      <c r="M57" s="63" t="s">
        <v>138</v>
      </c>
      <c r="N57" s="70"/>
      <c r="O57" s="193">
        <f t="shared" si="12"/>
        <v>0</v>
      </c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  <c r="ADM57" s="70"/>
      <c r="ADN57" s="70"/>
      <c r="ADO57" s="70"/>
      <c r="ADP57" s="70"/>
      <c r="ADQ57" s="70"/>
      <c r="ADR57" s="70"/>
      <c r="ADS57" s="70"/>
      <c r="ADT57" s="70"/>
      <c r="ADU57" s="70"/>
      <c r="ADV57" s="70"/>
      <c r="ADW57" s="70"/>
      <c r="ADX57" s="70"/>
      <c r="ADY57" s="70"/>
      <c r="ADZ57" s="70"/>
      <c r="AEA57" s="70"/>
      <c r="AEB57" s="70"/>
      <c r="AEC57" s="70"/>
      <c r="AED57" s="70"/>
      <c r="AEE57" s="70"/>
      <c r="AEF57" s="70"/>
      <c r="AEG57" s="70"/>
      <c r="AEH57" s="70"/>
      <c r="AEI57" s="70"/>
      <c r="AEJ57" s="70"/>
      <c r="AEK57" s="70"/>
      <c r="AEL57" s="70"/>
      <c r="AEM57" s="70"/>
      <c r="AEN57" s="70"/>
      <c r="AEO57" s="70"/>
      <c r="AEP57" s="70"/>
      <c r="AEQ57" s="70"/>
      <c r="AER57" s="70"/>
      <c r="AES57" s="70"/>
      <c r="AET57" s="70"/>
      <c r="AEU57" s="70"/>
      <c r="AEV57" s="70"/>
      <c r="AEW57" s="70"/>
      <c r="AEX57" s="70"/>
      <c r="AEY57" s="70"/>
      <c r="AEZ57" s="70"/>
      <c r="AFA57" s="70"/>
      <c r="AFB57" s="70"/>
      <c r="AFC57" s="70"/>
      <c r="AFD57" s="70"/>
      <c r="AFE57" s="70"/>
      <c r="AFF57" s="70"/>
      <c r="AFG57" s="70"/>
      <c r="AFH57" s="70"/>
      <c r="AFI57" s="70"/>
      <c r="AFJ57" s="70"/>
      <c r="AFK57" s="70"/>
      <c r="AFL57" s="70"/>
      <c r="AFM57" s="70"/>
      <c r="AFN57" s="70"/>
      <c r="AFO57" s="70"/>
      <c r="AFP57" s="70"/>
      <c r="AFQ57" s="70"/>
      <c r="AFR57" s="70"/>
      <c r="AFS57" s="70"/>
      <c r="AFT57" s="70"/>
      <c r="AFU57" s="70"/>
      <c r="AFV57" s="70"/>
      <c r="AFW57" s="70"/>
      <c r="AFX57" s="70"/>
      <c r="AFY57" s="70"/>
      <c r="AFZ57" s="70"/>
      <c r="AGA57" s="70"/>
      <c r="AGB57" s="70"/>
      <c r="AGC57" s="70"/>
      <c r="AGD57" s="70"/>
      <c r="AGE57" s="70"/>
      <c r="AGF57" s="70"/>
      <c r="AGG57" s="70"/>
      <c r="AGH57" s="70"/>
      <c r="AGI57" s="70"/>
      <c r="AGJ57" s="70"/>
      <c r="AGK57" s="70"/>
      <c r="AGL57" s="70"/>
      <c r="AGM57" s="70"/>
      <c r="AGN57" s="70"/>
      <c r="AGO57" s="70"/>
      <c r="AGP57" s="70"/>
      <c r="AGQ57" s="70"/>
      <c r="AGR57" s="70"/>
      <c r="AGS57" s="70"/>
      <c r="AGT57" s="70"/>
      <c r="AGU57" s="70"/>
      <c r="AGV57" s="70"/>
      <c r="AGW57" s="70"/>
      <c r="AGX57" s="70"/>
      <c r="AGY57" s="70"/>
      <c r="AGZ57" s="70"/>
      <c r="AHA57" s="70"/>
      <c r="AHB57" s="70"/>
      <c r="AHC57" s="70"/>
      <c r="AHD57" s="70"/>
      <c r="AHE57" s="70"/>
      <c r="AHF57" s="70"/>
      <c r="AHG57" s="70"/>
      <c r="AHH57" s="70"/>
      <c r="AHI57" s="70"/>
      <c r="AHJ57" s="70"/>
      <c r="AHK57" s="70"/>
      <c r="AHL57" s="70"/>
      <c r="AHM57" s="70"/>
      <c r="AHN57" s="70"/>
      <c r="AHO57" s="70"/>
      <c r="AHP57" s="70"/>
      <c r="AHQ57" s="70"/>
      <c r="AHR57" s="70"/>
      <c r="AHS57" s="70"/>
      <c r="AHT57" s="70"/>
      <c r="AHU57" s="70"/>
      <c r="AHV57" s="70"/>
      <c r="AHW57" s="70"/>
      <c r="AHX57" s="70"/>
      <c r="AHY57" s="70"/>
      <c r="AHZ57" s="70"/>
      <c r="AIA57" s="70"/>
      <c r="AIB57" s="70"/>
      <c r="AIC57" s="70"/>
      <c r="AID57" s="70"/>
      <c r="AIE57" s="70"/>
      <c r="AIF57" s="70"/>
      <c r="AIG57" s="70"/>
      <c r="AIH57" s="70"/>
      <c r="AII57" s="70"/>
      <c r="AIJ57" s="70"/>
      <c r="AIK57" s="70"/>
      <c r="AIL57" s="70"/>
      <c r="AIM57" s="70"/>
      <c r="AIN57" s="70"/>
      <c r="AIO57" s="70"/>
      <c r="AIP57" s="70"/>
      <c r="AIQ57" s="70"/>
      <c r="AIR57" s="70"/>
      <c r="AIS57" s="70"/>
      <c r="AIT57" s="70"/>
      <c r="AIU57" s="70"/>
      <c r="AIV57" s="70"/>
      <c r="AIW57" s="70"/>
      <c r="AIX57" s="70"/>
      <c r="AIY57" s="70"/>
      <c r="AIZ57" s="70"/>
      <c r="AJA57" s="70"/>
      <c r="AJB57" s="70"/>
      <c r="AJC57" s="70"/>
      <c r="AJD57" s="70"/>
      <c r="AJE57" s="70"/>
      <c r="AJF57" s="70"/>
      <c r="AJG57" s="70"/>
      <c r="AJH57" s="70"/>
      <c r="AJI57" s="70"/>
      <c r="AJJ57" s="70"/>
      <c r="AJK57" s="70"/>
      <c r="AJL57" s="70"/>
      <c r="AJM57" s="70"/>
      <c r="AJN57" s="70"/>
      <c r="AJO57" s="70"/>
      <c r="AJP57" s="70"/>
      <c r="AJQ57" s="70"/>
      <c r="AJR57" s="70"/>
      <c r="AJS57" s="70"/>
      <c r="AJT57" s="70"/>
      <c r="AJU57" s="70"/>
      <c r="AJV57" s="70"/>
      <c r="AJW57" s="70"/>
      <c r="AJX57" s="70"/>
      <c r="AJY57" s="70"/>
      <c r="AJZ57" s="70"/>
      <c r="AKA57" s="70"/>
      <c r="AKB57" s="70"/>
      <c r="AKC57" s="70"/>
      <c r="AKD57" s="70"/>
      <c r="AKE57" s="70"/>
      <c r="AKF57" s="70"/>
      <c r="AKG57" s="70"/>
      <c r="AKH57" s="70"/>
      <c r="AKI57" s="70"/>
      <c r="AKJ57" s="70"/>
      <c r="AKK57" s="70"/>
      <c r="AKL57" s="70"/>
      <c r="AKM57" s="70"/>
      <c r="AKN57" s="70"/>
      <c r="AKO57" s="70"/>
      <c r="AKP57" s="70"/>
      <c r="AKQ57" s="70"/>
      <c r="AKR57" s="70"/>
      <c r="AKS57" s="70"/>
      <c r="AKT57" s="70"/>
      <c r="AKU57" s="70"/>
      <c r="AKV57" s="70"/>
      <c r="AKW57" s="70"/>
      <c r="AKX57" s="70"/>
      <c r="AKY57" s="70"/>
      <c r="AKZ57" s="70"/>
      <c r="ALA57" s="70"/>
      <c r="ALB57" s="70"/>
      <c r="ALC57" s="70"/>
      <c r="ALD57" s="70"/>
      <c r="ALE57" s="70"/>
      <c r="ALF57" s="70"/>
      <c r="ALG57" s="70"/>
      <c r="ALH57" s="70"/>
      <c r="ALI57" s="70"/>
      <c r="ALJ57" s="70"/>
      <c r="ALK57" s="70"/>
      <c r="ALL57" s="70"/>
      <c r="ALM57" s="70"/>
      <c r="ALN57" s="70"/>
      <c r="ALO57" s="70"/>
      <c r="ALP57" s="70"/>
      <c r="ALQ57" s="70"/>
      <c r="ALR57" s="70"/>
      <c r="ALS57" s="70"/>
      <c r="ALT57" s="70"/>
      <c r="ALU57" s="70"/>
      <c r="ALV57" s="70"/>
      <c r="ALW57" s="70"/>
      <c r="ALX57" s="70"/>
      <c r="ALY57" s="70"/>
      <c r="ALZ57" s="70"/>
      <c r="AMA57" s="70"/>
      <c r="AMB57" s="70"/>
      <c r="AMC57" s="70"/>
      <c r="AMD57" s="70"/>
      <c r="AME57" s="70"/>
      <c r="AMF57" s="70"/>
      <c r="AMG57" s="70"/>
      <c r="AMH57" s="70"/>
      <c r="AMI57" s="70"/>
      <c r="AMJ57" s="70"/>
    </row>
    <row r="58" spans="1:1024" ht="21.75" customHeight="1">
      <c r="A58" s="175"/>
      <c r="B58" s="213">
        <v>5</v>
      </c>
      <c r="C58" s="210" t="s">
        <v>139</v>
      </c>
      <c r="D58" s="210" t="s">
        <v>140</v>
      </c>
      <c r="E58" s="210"/>
      <c r="F58" s="246" t="s">
        <v>141</v>
      </c>
      <c r="G58" s="247" t="s">
        <v>142</v>
      </c>
      <c r="H58" s="189">
        <f t="shared" si="10"/>
        <v>1</v>
      </c>
      <c r="I58" s="204"/>
      <c r="J58" s="248">
        <f>IF(ISERROR(I58*IF(H58&gt;=6,0.4,HLOOKUP(H58,D7:J8,2,FALSE()))),0,I58*IF(H58&gt;=6,0.4,HLOOKUP(H58,D7:J8,2,FALSE())))</f>
        <v>0</v>
      </c>
      <c r="K58" s="249">
        <f t="shared" si="11"/>
        <v>0</v>
      </c>
      <c r="L58" s="70"/>
      <c r="M58" s="70"/>
      <c r="N58" s="70"/>
      <c r="O58" s="193">
        <f t="shared" si="12"/>
        <v>0</v>
      </c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  <c r="ADM58" s="70"/>
      <c r="ADN58" s="70"/>
      <c r="ADO58" s="70"/>
      <c r="ADP58" s="70"/>
      <c r="ADQ58" s="70"/>
      <c r="ADR58" s="70"/>
      <c r="ADS58" s="70"/>
      <c r="ADT58" s="70"/>
      <c r="ADU58" s="70"/>
      <c r="ADV58" s="70"/>
      <c r="ADW58" s="70"/>
      <c r="ADX58" s="70"/>
      <c r="ADY58" s="70"/>
      <c r="ADZ58" s="70"/>
      <c r="AEA58" s="70"/>
      <c r="AEB58" s="70"/>
      <c r="AEC58" s="70"/>
      <c r="AED58" s="70"/>
      <c r="AEE58" s="70"/>
      <c r="AEF58" s="70"/>
      <c r="AEG58" s="70"/>
      <c r="AEH58" s="70"/>
      <c r="AEI58" s="70"/>
      <c r="AEJ58" s="70"/>
      <c r="AEK58" s="70"/>
      <c r="AEL58" s="70"/>
      <c r="AEM58" s="70"/>
      <c r="AEN58" s="70"/>
      <c r="AEO58" s="70"/>
      <c r="AEP58" s="70"/>
      <c r="AEQ58" s="70"/>
      <c r="AER58" s="70"/>
      <c r="AES58" s="70"/>
      <c r="AET58" s="70"/>
      <c r="AEU58" s="70"/>
      <c r="AEV58" s="70"/>
      <c r="AEW58" s="70"/>
      <c r="AEX58" s="70"/>
      <c r="AEY58" s="70"/>
      <c r="AEZ58" s="70"/>
      <c r="AFA58" s="70"/>
      <c r="AFB58" s="70"/>
      <c r="AFC58" s="70"/>
      <c r="AFD58" s="70"/>
      <c r="AFE58" s="70"/>
      <c r="AFF58" s="70"/>
      <c r="AFG58" s="70"/>
      <c r="AFH58" s="70"/>
      <c r="AFI58" s="70"/>
      <c r="AFJ58" s="70"/>
      <c r="AFK58" s="70"/>
      <c r="AFL58" s="70"/>
      <c r="AFM58" s="70"/>
      <c r="AFN58" s="70"/>
      <c r="AFO58" s="70"/>
      <c r="AFP58" s="70"/>
      <c r="AFQ58" s="70"/>
      <c r="AFR58" s="70"/>
      <c r="AFS58" s="70"/>
      <c r="AFT58" s="70"/>
      <c r="AFU58" s="70"/>
      <c r="AFV58" s="70"/>
      <c r="AFW58" s="70"/>
      <c r="AFX58" s="70"/>
      <c r="AFY58" s="70"/>
      <c r="AFZ58" s="70"/>
      <c r="AGA58" s="70"/>
      <c r="AGB58" s="70"/>
      <c r="AGC58" s="70"/>
      <c r="AGD58" s="70"/>
      <c r="AGE58" s="70"/>
      <c r="AGF58" s="70"/>
      <c r="AGG58" s="70"/>
      <c r="AGH58" s="70"/>
      <c r="AGI58" s="70"/>
      <c r="AGJ58" s="70"/>
      <c r="AGK58" s="70"/>
      <c r="AGL58" s="70"/>
      <c r="AGM58" s="70"/>
      <c r="AGN58" s="70"/>
      <c r="AGO58" s="70"/>
      <c r="AGP58" s="70"/>
      <c r="AGQ58" s="70"/>
      <c r="AGR58" s="70"/>
      <c r="AGS58" s="70"/>
      <c r="AGT58" s="70"/>
      <c r="AGU58" s="70"/>
      <c r="AGV58" s="70"/>
      <c r="AGW58" s="70"/>
      <c r="AGX58" s="70"/>
      <c r="AGY58" s="70"/>
      <c r="AGZ58" s="70"/>
      <c r="AHA58" s="70"/>
      <c r="AHB58" s="70"/>
      <c r="AHC58" s="70"/>
      <c r="AHD58" s="70"/>
      <c r="AHE58" s="70"/>
      <c r="AHF58" s="70"/>
      <c r="AHG58" s="70"/>
      <c r="AHH58" s="70"/>
      <c r="AHI58" s="70"/>
      <c r="AHJ58" s="70"/>
      <c r="AHK58" s="70"/>
      <c r="AHL58" s="70"/>
      <c r="AHM58" s="70"/>
      <c r="AHN58" s="70"/>
      <c r="AHO58" s="70"/>
      <c r="AHP58" s="70"/>
      <c r="AHQ58" s="70"/>
      <c r="AHR58" s="70"/>
      <c r="AHS58" s="70"/>
      <c r="AHT58" s="70"/>
      <c r="AHU58" s="70"/>
      <c r="AHV58" s="70"/>
      <c r="AHW58" s="70"/>
      <c r="AHX58" s="70"/>
      <c r="AHY58" s="70"/>
      <c r="AHZ58" s="70"/>
      <c r="AIA58" s="70"/>
      <c r="AIB58" s="70"/>
      <c r="AIC58" s="70"/>
      <c r="AID58" s="70"/>
      <c r="AIE58" s="70"/>
      <c r="AIF58" s="70"/>
      <c r="AIG58" s="70"/>
      <c r="AIH58" s="70"/>
      <c r="AII58" s="70"/>
      <c r="AIJ58" s="70"/>
      <c r="AIK58" s="70"/>
      <c r="AIL58" s="70"/>
      <c r="AIM58" s="70"/>
      <c r="AIN58" s="70"/>
      <c r="AIO58" s="70"/>
      <c r="AIP58" s="70"/>
      <c r="AIQ58" s="70"/>
      <c r="AIR58" s="70"/>
      <c r="AIS58" s="70"/>
      <c r="AIT58" s="70"/>
      <c r="AIU58" s="70"/>
      <c r="AIV58" s="70"/>
      <c r="AIW58" s="70"/>
      <c r="AIX58" s="70"/>
      <c r="AIY58" s="70"/>
      <c r="AIZ58" s="70"/>
      <c r="AJA58" s="70"/>
      <c r="AJB58" s="70"/>
      <c r="AJC58" s="70"/>
      <c r="AJD58" s="70"/>
      <c r="AJE58" s="70"/>
      <c r="AJF58" s="70"/>
      <c r="AJG58" s="70"/>
      <c r="AJH58" s="70"/>
      <c r="AJI58" s="70"/>
      <c r="AJJ58" s="70"/>
      <c r="AJK58" s="70"/>
      <c r="AJL58" s="70"/>
      <c r="AJM58" s="70"/>
      <c r="AJN58" s="70"/>
      <c r="AJO58" s="70"/>
      <c r="AJP58" s="70"/>
      <c r="AJQ58" s="70"/>
      <c r="AJR58" s="70"/>
      <c r="AJS58" s="70"/>
      <c r="AJT58" s="70"/>
      <c r="AJU58" s="70"/>
      <c r="AJV58" s="70"/>
      <c r="AJW58" s="70"/>
      <c r="AJX58" s="70"/>
      <c r="AJY58" s="70"/>
      <c r="AJZ58" s="70"/>
      <c r="AKA58" s="70"/>
      <c r="AKB58" s="70"/>
      <c r="AKC58" s="70"/>
      <c r="AKD58" s="70"/>
      <c r="AKE58" s="70"/>
      <c r="AKF58" s="70"/>
      <c r="AKG58" s="70"/>
      <c r="AKH58" s="70"/>
      <c r="AKI58" s="70"/>
      <c r="AKJ58" s="70"/>
      <c r="AKK58" s="70"/>
      <c r="AKL58" s="70"/>
      <c r="AKM58" s="70"/>
      <c r="AKN58" s="70"/>
      <c r="AKO58" s="70"/>
      <c r="AKP58" s="70"/>
      <c r="AKQ58" s="70"/>
      <c r="AKR58" s="70"/>
      <c r="AKS58" s="70"/>
      <c r="AKT58" s="70"/>
      <c r="AKU58" s="70"/>
      <c r="AKV58" s="70"/>
      <c r="AKW58" s="70"/>
      <c r="AKX58" s="70"/>
      <c r="AKY58" s="70"/>
      <c r="AKZ58" s="70"/>
      <c r="ALA58" s="70"/>
      <c r="ALB58" s="70"/>
      <c r="ALC58" s="70"/>
      <c r="ALD58" s="70"/>
      <c r="ALE58" s="70"/>
      <c r="ALF58" s="70"/>
      <c r="ALG58" s="70"/>
      <c r="ALH58" s="70"/>
      <c r="ALI58" s="70"/>
      <c r="ALJ58" s="70"/>
      <c r="ALK58" s="70"/>
      <c r="ALL58" s="70"/>
      <c r="ALM58" s="70"/>
      <c r="ALN58" s="70"/>
      <c r="ALO58" s="70"/>
      <c r="ALP58" s="70"/>
      <c r="ALQ58" s="70"/>
      <c r="ALR58" s="70"/>
      <c r="ALS58" s="70"/>
      <c r="ALT58" s="70"/>
      <c r="ALU58" s="70"/>
      <c r="ALV58" s="70"/>
      <c r="ALW58" s="70"/>
      <c r="ALX58" s="70"/>
      <c r="ALY58" s="70"/>
      <c r="ALZ58" s="70"/>
      <c r="AMA58" s="70"/>
      <c r="AMB58" s="70"/>
      <c r="AMC58" s="70"/>
      <c r="AMD58" s="70"/>
      <c r="AME58" s="70"/>
      <c r="AMF58" s="70"/>
      <c r="AMG58" s="70"/>
      <c r="AMH58" s="70"/>
      <c r="AMI58" s="70"/>
      <c r="AMJ58" s="70"/>
    </row>
    <row r="59" spans="1:1024" ht="21.75" customHeight="1">
      <c r="A59" s="175"/>
      <c r="B59" s="213">
        <v>6</v>
      </c>
      <c r="C59" s="247"/>
      <c r="D59" s="247"/>
      <c r="E59" s="247"/>
      <c r="F59" s="247" t="s">
        <v>143</v>
      </c>
      <c r="G59" s="210" t="s">
        <v>144</v>
      </c>
      <c r="H59" s="189">
        <f t="shared" si="10"/>
        <v>1</v>
      </c>
      <c r="I59" s="130"/>
      <c r="J59" s="205">
        <f>IF(ISERROR(I59*IF(H59&gt;=6,0.4,HLOOKUP(H59,D7:J8,2,FALSE()))),0,I59*IF(H59&gt;=6,0.4,HLOOKUP(H59,D7:J8,2,FALSE())))</f>
        <v>0</v>
      </c>
      <c r="K59" s="192">
        <f t="shared" si="11"/>
        <v>0</v>
      </c>
      <c r="L59" s="70"/>
      <c r="M59" s="70"/>
      <c r="N59" s="70"/>
      <c r="O59" s="193">
        <f t="shared" si="12"/>
        <v>0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pans="1:1024" ht="21.75" customHeight="1">
      <c r="A60" s="175"/>
      <c r="B60" s="213">
        <v>7</v>
      </c>
      <c r="C60" s="250"/>
      <c r="D60" s="251"/>
      <c r="E60" s="251"/>
      <c r="F60" s="252" t="s">
        <v>145</v>
      </c>
      <c r="G60" s="130" t="s">
        <v>146</v>
      </c>
      <c r="H60" s="189">
        <f t="shared" si="10"/>
        <v>1</v>
      </c>
      <c r="I60" s="130"/>
      <c r="J60" s="205">
        <f>IF(ISERROR(I60*IF(H60&gt;=6,0.4,HLOOKUP(H60,D7:J8,2,FALSE()))),0,I60*IF(H60&gt;=6,0.4,HLOOKUP(H60,D7:J8,2,FALSE())))</f>
        <v>0</v>
      </c>
      <c r="K60" s="192">
        <f t="shared" si="11"/>
        <v>0</v>
      </c>
      <c r="L60" s="70"/>
      <c r="M60" s="70"/>
      <c r="N60" s="70"/>
      <c r="O60" s="193">
        <f t="shared" si="12"/>
        <v>0</v>
      </c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  <c r="ADM60" s="70"/>
      <c r="ADN60" s="70"/>
      <c r="ADO60" s="70"/>
      <c r="ADP60" s="70"/>
      <c r="ADQ60" s="70"/>
      <c r="ADR60" s="70"/>
      <c r="ADS60" s="70"/>
      <c r="ADT60" s="70"/>
      <c r="ADU60" s="70"/>
      <c r="ADV60" s="70"/>
      <c r="ADW60" s="70"/>
      <c r="ADX60" s="70"/>
      <c r="ADY60" s="70"/>
      <c r="ADZ60" s="70"/>
      <c r="AEA60" s="70"/>
      <c r="AEB60" s="70"/>
      <c r="AEC60" s="70"/>
      <c r="AED60" s="70"/>
      <c r="AEE60" s="70"/>
      <c r="AEF60" s="70"/>
      <c r="AEG60" s="70"/>
      <c r="AEH60" s="70"/>
      <c r="AEI60" s="70"/>
      <c r="AEJ60" s="70"/>
      <c r="AEK60" s="70"/>
      <c r="AEL60" s="70"/>
      <c r="AEM60" s="70"/>
      <c r="AEN60" s="70"/>
      <c r="AEO60" s="70"/>
      <c r="AEP60" s="70"/>
      <c r="AEQ60" s="70"/>
      <c r="AER60" s="70"/>
      <c r="AES60" s="70"/>
      <c r="AET60" s="70"/>
      <c r="AEU60" s="70"/>
      <c r="AEV60" s="70"/>
      <c r="AEW60" s="70"/>
      <c r="AEX60" s="70"/>
      <c r="AEY60" s="70"/>
      <c r="AEZ60" s="70"/>
      <c r="AFA60" s="70"/>
      <c r="AFB60" s="70"/>
      <c r="AFC60" s="70"/>
      <c r="AFD60" s="70"/>
      <c r="AFE60" s="70"/>
      <c r="AFF60" s="70"/>
      <c r="AFG60" s="70"/>
      <c r="AFH60" s="70"/>
      <c r="AFI60" s="70"/>
      <c r="AFJ60" s="70"/>
      <c r="AFK60" s="70"/>
      <c r="AFL60" s="70"/>
      <c r="AFM60" s="70"/>
      <c r="AFN60" s="70"/>
      <c r="AFO60" s="70"/>
      <c r="AFP60" s="70"/>
      <c r="AFQ60" s="70"/>
      <c r="AFR60" s="70"/>
      <c r="AFS60" s="70"/>
      <c r="AFT60" s="70"/>
      <c r="AFU60" s="70"/>
      <c r="AFV60" s="70"/>
      <c r="AFW60" s="70"/>
      <c r="AFX60" s="70"/>
      <c r="AFY60" s="70"/>
      <c r="AFZ60" s="70"/>
      <c r="AGA60" s="70"/>
      <c r="AGB60" s="70"/>
      <c r="AGC60" s="70"/>
      <c r="AGD60" s="70"/>
      <c r="AGE60" s="70"/>
      <c r="AGF60" s="70"/>
      <c r="AGG60" s="70"/>
      <c r="AGH60" s="70"/>
      <c r="AGI60" s="70"/>
      <c r="AGJ60" s="70"/>
      <c r="AGK60" s="70"/>
      <c r="AGL60" s="70"/>
      <c r="AGM60" s="70"/>
      <c r="AGN60" s="70"/>
      <c r="AGO60" s="70"/>
      <c r="AGP60" s="70"/>
      <c r="AGQ60" s="70"/>
      <c r="AGR60" s="70"/>
      <c r="AGS60" s="70"/>
      <c r="AGT60" s="70"/>
      <c r="AGU60" s="70"/>
      <c r="AGV60" s="70"/>
      <c r="AGW60" s="70"/>
      <c r="AGX60" s="70"/>
      <c r="AGY60" s="70"/>
      <c r="AGZ60" s="70"/>
      <c r="AHA60" s="70"/>
      <c r="AHB60" s="70"/>
      <c r="AHC60" s="70"/>
      <c r="AHD60" s="70"/>
      <c r="AHE60" s="70"/>
      <c r="AHF60" s="70"/>
      <c r="AHG60" s="70"/>
      <c r="AHH60" s="70"/>
      <c r="AHI60" s="70"/>
      <c r="AHJ60" s="70"/>
      <c r="AHK60" s="70"/>
      <c r="AHL60" s="70"/>
      <c r="AHM60" s="70"/>
      <c r="AHN60" s="70"/>
      <c r="AHO60" s="70"/>
      <c r="AHP60" s="70"/>
      <c r="AHQ60" s="70"/>
      <c r="AHR60" s="70"/>
      <c r="AHS60" s="70"/>
      <c r="AHT60" s="70"/>
      <c r="AHU60" s="70"/>
      <c r="AHV60" s="70"/>
      <c r="AHW60" s="70"/>
      <c r="AHX60" s="70"/>
      <c r="AHY60" s="70"/>
      <c r="AHZ60" s="70"/>
      <c r="AIA60" s="70"/>
      <c r="AIB60" s="70"/>
      <c r="AIC60" s="70"/>
      <c r="AID60" s="70"/>
      <c r="AIE60" s="70"/>
      <c r="AIF60" s="70"/>
      <c r="AIG60" s="70"/>
      <c r="AIH60" s="70"/>
      <c r="AII60" s="70"/>
      <c r="AIJ60" s="70"/>
      <c r="AIK60" s="70"/>
      <c r="AIL60" s="70"/>
      <c r="AIM60" s="70"/>
      <c r="AIN60" s="70"/>
      <c r="AIO60" s="70"/>
      <c r="AIP60" s="70"/>
      <c r="AIQ60" s="70"/>
      <c r="AIR60" s="70"/>
      <c r="AIS60" s="70"/>
      <c r="AIT60" s="70"/>
      <c r="AIU60" s="70"/>
      <c r="AIV60" s="70"/>
      <c r="AIW60" s="70"/>
      <c r="AIX60" s="70"/>
      <c r="AIY60" s="70"/>
      <c r="AIZ60" s="70"/>
      <c r="AJA60" s="70"/>
      <c r="AJB60" s="70"/>
      <c r="AJC60" s="70"/>
      <c r="AJD60" s="70"/>
      <c r="AJE60" s="70"/>
      <c r="AJF60" s="70"/>
      <c r="AJG60" s="70"/>
      <c r="AJH60" s="70"/>
      <c r="AJI60" s="70"/>
      <c r="AJJ60" s="70"/>
      <c r="AJK60" s="70"/>
      <c r="AJL60" s="70"/>
      <c r="AJM60" s="70"/>
      <c r="AJN60" s="70"/>
      <c r="AJO60" s="70"/>
      <c r="AJP60" s="70"/>
      <c r="AJQ60" s="70"/>
      <c r="AJR60" s="70"/>
      <c r="AJS60" s="70"/>
      <c r="AJT60" s="70"/>
      <c r="AJU60" s="70"/>
      <c r="AJV60" s="70"/>
      <c r="AJW60" s="70"/>
      <c r="AJX60" s="70"/>
      <c r="AJY60" s="70"/>
      <c r="AJZ60" s="70"/>
      <c r="AKA60" s="70"/>
      <c r="AKB60" s="70"/>
      <c r="AKC60" s="70"/>
      <c r="AKD60" s="70"/>
      <c r="AKE60" s="70"/>
      <c r="AKF60" s="70"/>
      <c r="AKG60" s="70"/>
      <c r="AKH60" s="70"/>
      <c r="AKI60" s="70"/>
      <c r="AKJ60" s="70"/>
      <c r="AKK60" s="70"/>
      <c r="AKL60" s="70"/>
      <c r="AKM60" s="70"/>
      <c r="AKN60" s="70"/>
      <c r="AKO60" s="70"/>
      <c r="AKP60" s="70"/>
      <c r="AKQ60" s="70"/>
      <c r="AKR60" s="70"/>
      <c r="AKS60" s="70"/>
      <c r="AKT60" s="70"/>
      <c r="AKU60" s="70"/>
      <c r="AKV60" s="70"/>
      <c r="AKW60" s="70"/>
      <c r="AKX60" s="70"/>
      <c r="AKY60" s="70"/>
      <c r="AKZ60" s="70"/>
      <c r="ALA60" s="70"/>
      <c r="ALB60" s="70"/>
      <c r="ALC60" s="70"/>
      <c r="ALD60" s="70"/>
      <c r="ALE60" s="70"/>
      <c r="ALF60" s="70"/>
      <c r="ALG60" s="70"/>
      <c r="ALH60" s="70"/>
      <c r="ALI60" s="70"/>
      <c r="ALJ60" s="70"/>
      <c r="ALK60" s="70"/>
      <c r="ALL60" s="70"/>
      <c r="ALM60" s="70"/>
      <c r="ALN60" s="70"/>
      <c r="ALO60" s="70"/>
      <c r="ALP60" s="70"/>
      <c r="ALQ60" s="70"/>
      <c r="ALR60" s="70"/>
      <c r="ALS60" s="70"/>
      <c r="ALT60" s="70"/>
      <c r="ALU60" s="70"/>
      <c r="ALV60" s="70"/>
      <c r="ALW60" s="70"/>
      <c r="ALX60" s="70"/>
      <c r="ALY60" s="70"/>
      <c r="ALZ60" s="70"/>
      <c r="AMA60" s="70"/>
      <c r="AMB60" s="70"/>
      <c r="AMC60" s="70"/>
      <c r="AMD60" s="70"/>
      <c r="AME60" s="70"/>
      <c r="AMF60" s="70"/>
      <c r="AMG60" s="70"/>
      <c r="AMH60" s="70"/>
      <c r="AMI60" s="70"/>
      <c r="AMJ60" s="70"/>
    </row>
    <row r="61" spans="1:1024" ht="7.5" customHeight="1">
      <c r="A61" s="175"/>
      <c r="B61" s="213"/>
      <c r="C61" s="214"/>
      <c r="D61" s="215"/>
      <c r="E61" s="215"/>
      <c r="F61" s="216"/>
      <c r="G61" s="130"/>
      <c r="H61" s="236"/>
      <c r="I61" s="235"/>
      <c r="J61" s="235"/>
      <c r="K61" s="235"/>
      <c r="L61" s="70"/>
      <c r="M61" s="70"/>
      <c r="N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pans="1:1024" ht="21.75" customHeight="1">
      <c r="A62" s="175"/>
      <c r="B62" s="213"/>
      <c r="C62" s="214"/>
      <c r="D62" s="215"/>
      <c r="E62" s="215"/>
      <c r="F62" s="216"/>
      <c r="G62" s="130"/>
      <c r="H62" s="222" t="s">
        <v>147</v>
      </c>
      <c r="I62" s="223">
        <f>SUM(I54:I60)</f>
        <v>0</v>
      </c>
      <c r="J62" s="223">
        <f>SUM(J55:J60)</f>
        <v>0</v>
      </c>
      <c r="K62" s="223">
        <f>SUM(K54:K60)</f>
        <v>0</v>
      </c>
      <c r="L62" s="70"/>
      <c r="M62" s="70"/>
      <c r="N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  <c r="ADM62" s="70"/>
      <c r="ADN62" s="70"/>
      <c r="ADO62" s="70"/>
      <c r="ADP62" s="70"/>
      <c r="ADQ62" s="70"/>
      <c r="ADR62" s="70"/>
      <c r="ADS62" s="70"/>
      <c r="ADT62" s="70"/>
      <c r="ADU62" s="70"/>
      <c r="ADV62" s="70"/>
      <c r="ADW62" s="70"/>
      <c r="ADX62" s="70"/>
      <c r="ADY62" s="70"/>
      <c r="ADZ62" s="70"/>
      <c r="AEA62" s="70"/>
      <c r="AEB62" s="70"/>
      <c r="AEC62" s="70"/>
      <c r="AED62" s="70"/>
      <c r="AEE62" s="70"/>
      <c r="AEF62" s="70"/>
      <c r="AEG62" s="70"/>
      <c r="AEH62" s="70"/>
      <c r="AEI62" s="70"/>
      <c r="AEJ62" s="70"/>
      <c r="AEK62" s="70"/>
      <c r="AEL62" s="70"/>
      <c r="AEM62" s="70"/>
      <c r="AEN62" s="70"/>
      <c r="AEO62" s="70"/>
      <c r="AEP62" s="70"/>
      <c r="AEQ62" s="70"/>
      <c r="AER62" s="70"/>
      <c r="AES62" s="70"/>
      <c r="AET62" s="70"/>
      <c r="AEU62" s="70"/>
      <c r="AEV62" s="70"/>
      <c r="AEW62" s="70"/>
      <c r="AEX62" s="70"/>
      <c r="AEY62" s="70"/>
      <c r="AEZ62" s="70"/>
      <c r="AFA62" s="70"/>
      <c r="AFB62" s="70"/>
      <c r="AFC62" s="70"/>
      <c r="AFD62" s="70"/>
      <c r="AFE62" s="70"/>
      <c r="AFF62" s="70"/>
      <c r="AFG62" s="70"/>
      <c r="AFH62" s="70"/>
      <c r="AFI62" s="70"/>
      <c r="AFJ62" s="70"/>
      <c r="AFK62" s="70"/>
      <c r="AFL62" s="70"/>
      <c r="AFM62" s="70"/>
      <c r="AFN62" s="70"/>
      <c r="AFO62" s="70"/>
      <c r="AFP62" s="70"/>
      <c r="AFQ62" s="70"/>
      <c r="AFR62" s="70"/>
      <c r="AFS62" s="70"/>
      <c r="AFT62" s="70"/>
      <c r="AFU62" s="70"/>
      <c r="AFV62" s="70"/>
      <c r="AFW62" s="70"/>
      <c r="AFX62" s="70"/>
      <c r="AFY62" s="70"/>
      <c r="AFZ62" s="70"/>
      <c r="AGA62" s="70"/>
      <c r="AGB62" s="70"/>
      <c r="AGC62" s="70"/>
      <c r="AGD62" s="70"/>
      <c r="AGE62" s="70"/>
      <c r="AGF62" s="70"/>
      <c r="AGG62" s="70"/>
      <c r="AGH62" s="70"/>
      <c r="AGI62" s="70"/>
      <c r="AGJ62" s="70"/>
      <c r="AGK62" s="70"/>
      <c r="AGL62" s="70"/>
      <c r="AGM62" s="70"/>
      <c r="AGN62" s="70"/>
      <c r="AGO62" s="70"/>
      <c r="AGP62" s="70"/>
      <c r="AGQ62" s="70"/>
      <c r="AGR62" s="70"/>
      <c r="AGS62" s="70"/>
      <c r="AGT62" s="70"/>
      <c r="AGU62" s="70"/>
      <c r="AGV62" s="70"/>
      <c r="AGW62" s="70"/>
      <c r="AGX62" s="70"/>
      <c r="AGY62" s="70"/>
      <c r="AGZ62" s="70"/>
      <c r="AHA62" s="70"/>
      <c r="AHB62" s="70"/>
      <c r="AHC62" s="70"/>
      <c r="AHD62" s="70"/>
      <c r="AHE62" s="70"/>
      <c r="AHF62" s="70"/>
      <c r="AHG62" s="70"/>
      <c r="AHH62" s="70"/>
      <c r="AHI62" s="70"/>
      <c r="AHJ62" s="70"/>
      <c r="AHK62" s="70"/>
      <c r="AHL62" s="70"/>
      <c r="AHM62" s="70"/>
      <c r="AHN62" s="70"/>
      <c r="AHO62" s="70"/>
      <c r="AHP62" s="70"/>
      <c r="AHQ62" s="70"/>
      <c r="AHR62" s="70"/>
      <c r="AHS62" s="70"/>
      <c r="AHT62" s="70"/>
      <c r="AHU62" s="70"/>
      <c r="AHV62" s="70"/>
      <c r="AHW62" s="70"/>
      <c r="AHX62" s="70"/>
      <c r="AHY62" s="70"/>
      <c r="AHZ62" s="70"/>
      <c r="AIA62" s="70"/>
      <c r="AIB62" s="70"/>
      <c r="AIC62" s="70"/>
      <c r="AID62" s="70"/>
      <c r="AIE62" s="70"/>
      <c r="AIF62" s="70"/>
      <c r="AIG62" s="70"/>
      <c r="AIH62" s="70"/>
      <c r="AII62" s="70"/>
      <c r="AIJ62" s="70"/>
      <c r="AIK62" s="70"/>
      <c r="AIL62" s="70"/>
      <c r="AIM62" s="70"/>
      <c r="AIN62" s="70"/>
      <c r="AIO62" s="70"/>
      <c r="AIP62" s="70"/>
      <c r="AIQ62" s="70"/>
      <c r="AIR62" s="70"/>
      <c r="AIS62" s="70"/>
      <c r="AIT62" s="70"/>
      <c r="AIU62" s="70"/>
      <c r="AIV62" s="70"/>
      <c r="AIW62" s="70"/>
      <c r="AIX62" s="70"/>
      <c r="AIY62" s="70"/>
      <c r="AIZ62" s="70"/>
      <c r="AJA62" s="70"/>
      <c r="AJB62" s="70"/>
      <c r="AJC62" s="70"/>
      <c r="AJD62" s="70"/>
      <c r="AJE62" s="70"/>
      <c r="AJF62" s="70"/>
      <c r="AJG62" s="70"/>
      <c r="AJH62" s="70"/>
      <c r="AJI62" s="70"/>
      <c r="AJJ62" s="70"/>
      <c r="AJK62" s="70"/>
      <c r="AJL62" s="70"/>
      <c r="AJM62" s="70"/>
      <c r="AJN62" s="70"/>
      <c r="AJO62" s="70"/>
      <c r="AJP62" s="70"/>
      <c r="AJQ62" s="70"/>
      <c r="AJR62" s="70"/>
      <c r="AJS62" s="70"/>
      <c r="AJT62" s="70"/>
      <c r="AJU62" s="70"/>
      <c r="AJV62" s="70"/>
      <c r="AJW62" s="70"/>
      <c r="AJX62" s="70"/>
      <c r="AJY62" s="70"/>
      <c r="AJZ62" s="70"/>
      <c r="AKA62" s="70"/>
      <c r="AKB62" s="70"/>
      <c r="AKC62" s="70"/>
      <c r="AKD62" s="70"/>
      <c r="AKE62" s="70"/>
      <c r="AKF62" s="70"/>
      <c r="AKG62" s="70"/>
      <c r="AKH62" s="70"/>
      <c r="AKI62" s="70"/>
      <c r="AKJ62" s="70"/>
      <c r="AKK62" s="70"/>
      <c r="AKL62" s="70"/>
      <c r="AKM62" s="70"/>
      <c r="AKN62" s="70"/>
      <c r="AKO62" s="70"/>
      <c r="AKP62" s="70"/>
      <c r="AKQ62" s="70"/>
      <c r="AKR62" s="70"/>
      <c r="AKS62" s="70"/>
      <c r="AKT62" s="70"/>
      <c r="AKU62" s="70"/>
      <c r="AKV62" s="70"/>
      <c r="AKW62" s="70"/>
      <c r="AKX62" s="70"/>
      <c r="AKY62" s="70"/>
      <c r="AKZ62" s="70"/>
      <c r="ALA62" s="70"/>
      <c r="ALB62" s="70"/>
      <c r="ALC62" s="70"/>
      <c r="ALD62" s="70"/>
      <c r="ALE62" s="70"/>
      <c r="ALF62" s="70"/>
      <c r="ALG62" s="70"/>
      <c r="ALH62" s="70"/>
      <c r="ALI62" s="70"/>
      <c r="ALJ62" s="70"/>
      <c r="ALK62" s="70"/>
      <c r="ALL62" s="70"/>
      <c r="ALM62" s="70"/>
      <c r="ALN62" s="70"/>
      <c r="ALO62" s="70"/>
      <c r="ALP62" s="70"/>
      <c r="ALQ62" s="70"/>
      <c r="ALR62" s="70"/>
      <c r="ALS62" s="70"/>
      <c r="ALT62" s="70"/>
      <c r="ALU62" s="70"/>
      <c r="ALV62" s="70"/>
      <c r="ALW62" s="70"/>
      <c r="ALX62" s="70"/>
      <c r="ALY62" s="70"/>
      <c r="ALZ62" s="70"/>
      <c r="AMA62" s="70"/>
      <c r="AMB62" s="70"/>
      <c r="AMC62" s="70"/>
      <c r="AMD62" s="70"/>
      <c r="AME62" s="70"/>
      <c r="AMF62" s="70"/>
      <c r="AMG62" s="70"/>
      <c r="AMH62" s="70"/>
      <c r="AMI62" s="70"/>
      <c r="AMJ62" s="70"/>
    </row>
    <row r="63" spans="1:1024" ht="7.5" customHeight="1">
      <c r="A63" s="175"/>
      <c r="B63" s="213"/>
      <c r="C63" s="214"/>
      <c r="D63" s="215"/>
      <c r="E63" s="215"/>
      <c r="F63" s="216"/>
      <c r="G63" s="217"/>
      <c r="H63" s="215"/>
      <c r="I63" s="215"/>
      <c r="J63" s="220"/>
      <c r="K63" s="221"/>
      <c r="L63" s="70"/>
      <c r="M63" s="70"/>
      <c r="N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  <c r="ADM63" s="70"/>
      <c r="ADN63" s="70"/>
      <c r="ADO63" s="70"/>
      <c r="ADP63" s="70"/>
      <c r="ADQ63" s="70"/>
      <c r="ADR63" s="70"/>
      <c r="ADS63" s="70"/>
      <c r="ADT63" s="70"/>
      <c r="ADU63" s="70"/>
      <c r="ADV63" s="70"/>
      <c r="ADW63" s="70"/>
      <c r="ADX63" s="70"/>
      <c r="ADY63" s="70"/>
      <c r="ADZ63" s="70"/>
      <c r="AEA63" s="70"/>
      <c r="AEB63" s="70"/>
      <c r="AEC63" s="70"/>
      <c r="AED63" s="70"/>
      <c r="AEE63" s="70"/>
      <c r="AEF63" s="70"/>
      <c r="AEG63" s="70"/>
      <c r="AEH63" s="70"/>
      <c r="AEI63" s="70"/>
      <c r="AEJ63" s="70"/>
      <c r="AEK63" s="70"/>
      <c r="AEL63" s="70"/>
      <c r="AEM63" s="70"/>
      <c r="AEN63" s="70"/>
      <c r="AEO63" s="70"/>
      <c r="AEP63" s="70"/>
      <c r="AEQ63" s="70"/>
      <c r="AER63" s="70"/>
      <c r="AES63" s="70"/>
      <c r="AET63" s="70"/>
      <c r="AEU63" s="70"/>
      <c r="AEV63" s="70"/>
      <c r="AEW63" s="70"/>
      <c r="AEX63" s="70"/>
      <c r="AEY63" s="70"/>
      <c r="AEZ63" s="70"/>
      <c r="AFA63" s="70"/>
      <c r="AFB63" s="70"/>
      <c r="AFC63" s="70"/>
      <c r="AFD63" s="70"/>
      <c r="AFE63" s="70"/>
      <c r="AFF63" s="70"/>
      <c r="AFG63" s="70"/>
      <c r="AFH63" s="70"/>
      <c r="AFI63" s="70"/>
      <c r="AFJ63" s="70"/>
      <c r="AFK63" s="70"/>
      <c r="AFL63" s="70"/>
      <c r="AFM63" s="70"/>
      <c r="AFN63" s="70"/>
      <c r="AFO63" s="70"/>
      <c r="AFP63" s="70"/>
      <c r="AFQ63" s="70"/>
      <c r="AFR63" s="70"/>
      <c r="AFS63" s="70"/>
      <c r="AFT63" s="70"/>
      <c r="AFU63" s="70"/>
      <c r="AFV63" s="70"/>
      <c r="AFW63" s="70"/>
      <c r="AFX63" s="70"/>
      <c r="AFY63" s="70"/>
      <c r="AFZ63" s="70"/>
      <c r="AGA63" s="70"/>
      <c r="AGB63" s="70"/>
      <c r="AGC63" s="70"/>
      <c r="AGD63" s="70"/>
      <c r="AGE63" s="70"/>
      <c r="AGF63" s="70"/>
      <c r="AGG63" s="70"/>
      <c r="AGH63" s="70"/>
      <c r="AGI63" s="70"/>
      <c r="AGJ63" s="70"/>
      <c r="AGK63" s="70"/>
      <c r="AGL63" s="70"/>
      <c r="AGM63" s="70"/>
      <c r="AGN63" s="70"/>
      <c r="AGO63" s="70"/>
      <c r="AGP63" s="70"/>
      <c r="AGQ63" s="70"/>
      <c r="AGR63" s="70"/>
      <c r="AGS63" s="70"/>
      <c r="AGT63" s="70"/>
      <c r="AGU63" s="70"/>
      <c r="AGV63" s="70"/>
      <c r="AGW63" s="70"/>
      <c r="AGX63" s="70"/>
      <c r="AGY63" s="70"/>
      <c r="AGZ63" s="70"/>
      <c r="AHA63" s="70"/>
      <c r="AHB63" s="70"/>
      <c r="AHC63" s="70"/>
      <c r="AHD63" s="70"/>
      <c r="AHE63" s="70"/>
      <c r="AHF63" s="70"/>
      <c r="AHG63" s="70"/>
      <c r="AHH63" s="70"/>
      <c r="AHI63" s="70"/>
      <c r="AHJ63" s="70"/>
      <c r="AHK63" s="70"/>
      <c r="AHL63" s="70"/>
      <c r="AHM63" s="70"/>
      <c r="AHN63" s="70"/>
      <c r="AHO63" s="70"/>
      <c r="AHP63" s="70"/>
      <c r="AHQ63" s="70"/>
      <c r="AHR63" s="70"/>
      <c r="AHS63" s="70"/>
      <c r="AHT63" s="70"/>
      <c r="AHU63" s="70"/>
      <c r="AHV63" s="70"/>
      <c r="AHW63" s="70"/>
      <c r="AHX63" s="70"/>
      <c r="AHY63" s="70"/>
      <c r="AHZ63" s="70"/>
      <c r="AIA63" s="70"/>
      <c r="AIB63" s="70"/>
      <c r="AIC63" s="70"/>
      <c r="AID63" s="70"/>
      <c r="AIE63" s="70"/>
      <c r="AIF63" s="70"/>
      <c r="AIG63" s="70"/>
      <c r="AIH63" s="70"/>
      <c r="AII63" s="70"/>
      <c r="AIJ63" s="70"/>
      <c r="AIK63" s="70"/>
      <c r="AIL63" s="70"/>
      <c r="AIM63" s="70"/>
      <c r="AIN63" s="70"/>
      <c r="AIO63" s="70"/>
      <c r="AIP63" s="70"/>
      <c r="AIQ63" s="70"/>
      <c r="AIR63" s="70"/>
      <c r="AIS63" s="70"/>
      <c r="AIT63" s="70"/>
      <c r="AIU63" s="70"/>
      <c r="AIV63" s="70"/>
      <c r="AIW63" s="70"/>
      <c r="AIX63" s="70"/>
      <c r="AIY63" s="70"/>
      <c r="AIZ63" s="70"/>
      <c r="AJA63" s="70"/>
      <c r="AJB63" s="70"/>
      <c r="AJC63" s="70"/>
      <c r="AJD63" s="70"/>
      <c r="AJE63" s="70"/>
      <c r="AJF63" s="70"/>
      <c r="AJG63" s="70"/>
      <c r="AJH63" s="70"/>
      <c r="AJI63" s="70"/>
      <c r="AJJ63" s="70"/>
      <c r="AJK63" s="70"/>
      <c r="AJL63" s="70"/>
      <c r="AJM63" s="70"/>
      <c r="AJN63" s="70"/>
      <c r="AJO63" s="70"/>
      <c r="AJP63" s="70"/>
      <c r="AJQ63" s="70"/>
      <c r="AJR63" s="70"/>
      <c r="AJS63" s="70"/>
      <c r="AJT63" s="70"/>
      <c r="AJU63" s="70"/>
      <c r="AJV63" s="70"/>
      <c r="AJW63" s="70"/>
      <c r="AJX63" s="70"/>
      <c r="AJY63" s="70"/>
      <c r="AJZ63" s="70"/>
      <c r="AKA63" s="70"/>
      <c r="AKB63" s="70"/>
      <c r="AKC63" s="70"/>
      <c r="AKD63" s="70"/>
      <c r="AKE63" s="70"/>
      <c r="AKF63" s="70"/>
      <c r="AKG63" s="70"/>
      <c r="AKH63" s="70"/>
      <c r="AKI63" s="70"/>
      <c r="AKJ63" s="70"/>
      <c r="AKK63" s="70"/>
      <c r="AKL63" s="70"/>
      <c r="AKM63" s="70"/>
      <c r="AKN63" s="70"/>
      <c r="AKO63" s="70"/>
      <c r="AKP63" s="70"/>
      <c r="AKQ63" s="70"/>
      <c r="AKR63" s="70"/>
      <c r="AKS63" s="70"/>
      <c r="AKT63" s="70"/>
      <c r="AKU63" s="70"/>
      <c r="AKV63" s="70"/>
      <c r="AKW63" s="70"/>
      <c r="AKX63" s="70"/>
      <c r="AKY63" s="70"/>
      <c r="AKZ63" s="70"/>
      <c r="ALA63" s="70"/>
      <c r="ALB63" s="70"/>
      <c r="ALC63" s="70"/>
      <c r="ALD63" s="70"/>
      <c r="ALE63" s="70"/>
      <c r="ALF63" s="70"/>
      <c r="ALG63" s="70"/>
      <c r="ALH63" s="70"/>
      <c r="ALI63" s="70"/>
      <c r="ALJ63" s="70"/>
      <c r="ALK63" s="70"/>
      <c r="ALL63" s="70"/>
      <c r="ALM63" s="70"/>
      <c r="ALN63" s="70"/>
      <c r="ALO63" s="70"/>
      <c r="ALP63" s="70"/>
      <c r="ALQ63" s="70"/>
      <c r="ALR63" s="70"/>
      <c r="ALS63" s="70"/>
      <c r="ALT63" s="70"/>
      <c r="ALU63" s="70"/>
      <c r="ALV63" s="70"/>
      <c r="ALW63" s="70"/>
      <c r="ALX63" s="70"/>
      <c r="ALY63" s="70"/>
      <c r="ALZ63" s="70"/>
      <c r="AMA63" s="70"/>
      <c r="AMB63" s="70"/>
      <c r="AMC63" s="70"/>
      <c r="AMD63" s="70"/>
      <c r="AME63" s="70"/>
      <c r="AMF63" s="70"/>
      <c r="AMG63" s="70"/>
      <c r="AMH63" s="70"/>
      <c r="AMI63" s="70"/>
      <c r="AMJ63" s="70"/>
    </row>
    <row r="64" spans="1:1024" ht="21.75" customHeight="1">
      <c r="A64" s="175"/>
      <c r="B64" s="178"/>
      <c r="C64" s="224" t="s">
        <v>148</v>
      </c>
      <c r="D64" s="225"/>
      <c r="E64" s="225"/>
      <c r="F64" s="226"/>
      <c r="G64" s="227"/>
      <c r="H64" s="225"/>
      <c r="I64" s="225"/>
      <c r="J64" s="229"/>
      <c r="K64" s="230"/>
      <c r="L64" s="70"/>
      <c r="M64" s="70"/>
      <c r="N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pans="1:1024" ht="21.75" customHeight="1">
      <c r="A65" s="175"/>
      <c r="B65" s="213"/>
      <c r="C65" s="214"/>
      <c r="D65" s="215"/>
      <c r="E65" s="215"/>
      <c r="F65" s="216"/>
      <c r="G65" s="217"/>
      <c r="H65" s="215"/>
      <c r="I65" s="215"/>
      <c r="J65" s="220"/>
      <c r="K65" s="221"/>
      <c r="L65" s="70"/>
      <c r="M65" s="70"/>
      <c r="N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pans="1:1024" ht="21.75" customHeight="1">
      <c r="A66" s="175"/>
      <c r="B66" s="213">
        <v>1</v>
      </c>
      <c r="C66" s="214"/>
      <c r="D66" s="215"/>
      <c r="E66" s="215"/>
      <c r="F66" s="253"/>
      <c r="G66" s="130" t="s">
        <v>149</v>
      </c>
      <c r="H66" s="189">
        <f t="shared" ref="H66:H70" si="13">IF(ISERROR(YEAR(O66)-YEAR(F66)+G66),0,YEAR(O66)-YEAR(F66)+G66)+1</f>
        <v>1</v>
      </c>
      <c r="I66" s="235"/>
      <c r="J66" s="205">
        <f>IF(ISERROR(I66*IF(H66&gt;=6,0.4,HLOOKUP(H66,D7:J8,2,FALSE()))),0,I66*IF(H66&gt;=6,0.4,HLOOKUP(H66,D7:J8,2,FALSE())))</f>
        <v>0</v>
      </c>
      <c r="K66" s="192">
        <f t="shared" ref="K66:K70" si="14">SUM(I66-J66)</f>
        <v>0</v>
      </c>
      <c r="L66" s="70"/>
      <c r="M66" s="70"/>
      <c r="N66" s="70"/>
      <c r="O66" s="193">
        <f t="shared" ref="O66:O70" si="15">$I$3</f>
        <v>0</v>
      </c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</row>
    <row r="67" spans="1:1024" ht="21.75" customHeight="1">
      <c r="A67" s="175"/>
      <c r="B67" s="213">
        <v>2</v>
      </c>
      <c r="C67" s="214"/>
      <c r="D67" s="215"/>
      <c r="E67" s="215"/>
      <c r="F67" s="216"/>
      <c r="G67" s="130" t="s">
        <v>150</v>
      </c>
      <c r="H67" s="189">
        <f t="shared" si="13"/>
        <v>1</v>
      </c>
      <c r="I67" s="235"/>
      <c r="J67" s="205">
        <f>IF(ISERROR(I67*IF(H67&gt;=6,0.4,HLOOKUP(H67,D7:J8,2,FALSE()))),0,I67*IF(H67&gt;=6,0.4,HLOOKUP(H67,D7:J8,2,FALSE())))</f>
        <v>0</v>
      </c>
      <c r="K67" s="192">
        <f t="shared" si="14"/>
        <v>0</v>
      </c>
      <c r="L67" s="70"/>
      <c r="M67" s="70"/>
      <c r="N67" s="70"/>
      <c r="O67" s="193">
        <f t="shared" si="15"/>
        <v>0</v>
      </c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</row>
    <row r="68" spans="1:1024" ht="21.75" customHeight="1">
      <c r="A68" s="175"/>
      <c r="B68" s="213">
        <v>3</v>
      </c>
      <c r="C68" s="214"/>
      <c r="D68" s="215"/>
      <c r="E68" s="215"/>
      <c r="F68" s="216"/>
      <c r="G68" s="130" t="s">
        <v>151</v>
      </c>
      <c r="H68" s="189">
        <f t="shared" si="13"/>
        <v>1</v>
      </c>
      <c r="I68" s="235"/>
      <c r="J68" s="205">
        <f>IF(ISERROR(I68*IF(H68&gt;=6,0.4,HLOOKUP(H68,D7:J8,2,FALSE()))),0,I68*IF(H68&gt;=6,0.4,HLOOKUP(H68,D7:J8,2,FALSE())))</f>
        <v>0</v>
      </c>
      <c r="K68" s="192">
        <f t="shared" si="14"/>
        <v>0</v>
      </c>
      <c r="L68" s="70"/>
      <c r="M68" s="70"/>
      <c r="N68" s="70"/>
      <c r="O68" s="193">
        <f t="shared" si="15"/>
        <v>0</v>
      </c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  <c r="ADM68" s="70"/>
      <c r="ADN68" s="70"/>
      <c r="ADO68" s="70"/>
      <c r="ADP68" s="70"/>
      <c r="ADQ68" s="70"/>
      <c r="ADR68" s="70"/>
      <c r="ADS68" s="70"/>
      <c r="ADT68" s="70"/>
      <c r="ADU68" s="70"/>
      <c r="ADV68" s="70"/>
      <c r="ADW68" s="70"/>
      <c r="ADX68" s="70"/>
      <c r="ADY68" s="70"/>
      <c r="ADZ68" s="70"/>
      <c r="AEA68" s="70"/>
      <c r="AEB68" s="70"/>
      <c r="AEC68" s="70"/>
      <c r="AED68" s="70"/>
      <c r="AEE68" s="70"/>
      <c r="AEF68" s="70"/>
      <c r="AEG68" s="70"/>
      <c r="AEH68" s="70"/>
      <c r="AEI68" s="70"/>
      <c r="AEJ68" s="70"/>
      <c r="AEK68" s="70"/>
      <c r="AEL68" s="70"/>
      <c r="AEM68" s="70"/>
      <c r="AEN68" s="70"/>
      <c r="AEO68" s="70"/>
      <c r="AEP68" s="70"/>
      <c r="AEQ68" s="70"/>
      <c r="AER68" s="70"/>
      <c r="AES68" s="70"/>
      <c r="AET68" s="70"/>
      <c r="AEU68" s="70"/>
      <c r="AEV68" s="70"/>
      <c r="AEW68" s="70"/>
      <c r="AEX68" s="70"/>
      <c r="AEY68" s="70"/>
      <c r="AEZ68" s="70"/>
      <c r="AFA68" s="70"/>
      <c r="AFB68" s="70"/>
      <c r="AFC68" s="70"/>
      <c r="AFD68" s="70"/>
      <c r="AFE68" s="70"/>
      <c r="AFF68" s="70"/>
      <c r="AFG68" s="70"/>
      <c r="AFH68" s="70"/>
      <c r="AFI68" s="70"/>
      <c r="AFJ68" s="70"/>
      <c r="AFK68" s="70"/>
      <c r="AFL68" s="70"/>
      <c r="AFM68" s="70"/>
      <c r="AFN68" s="70"/>
      <c r="AFO68" s="70"/>
      <c r="AFP68" s="70"/>
      <c r="AFQ68" s="70"/>
      <c r="AFR68" s="70"/>
      <c r="AFS68" s="70"/>
      <c r="AFT68" s="70"/>
      <c r="AFU68" s="70"/>
      <c r="AFV68" s="70"/>
      <c r="AFW68" s="70"/>
      <c r="AFX68" s="70"/>
      <c r="AFY68" s="70"/>
      <c r="AFZ68" s="70"/>
      <c r="AGA68" s="70"/>
      <c r="AGB68" s="70"/>
      <c r="AGC68" s="70"/>
      <c r="AGD68" s="70"/>
      <c r="AGE68" s="70"/>
      <c r="AGF68" s="70"/>
      <c r="AGG68" s="70"/>
      <c r="AGH68" s="70"/>
      <c r="AGI68" s="70"/>
      <c r="AGJ68" s="70"/>
      <c r="AGK68" s="70"/>
      <c r="AGL68" s="70"/>
      <c r="AGM68" s="70"/>
      <c r="AGN68" s="70"/>
      <c r="AGO68" s="70"/>
      <c r="AGP68" s="70"/>
      <c r="AGQ68" s="70"/>
      <c r="AGR68" s="70"/>
      <c r="AGS68" s="70"/>
      <c r="AGT68" s="70"/>
      <c r="AGU68" s="70"/>
      <c r="AGV68" s="70"/>
      <c r="AGW68" s="70"/>
      <c r="AGX68" s="70"/>
      <c r="AGY68" s="70"/>
      <c r="AGZ68" s="70"/>
      <c r="AHA68" s="70"/>
      <c r="AHB68" s="70"/>
      <c r="AHC68" s="70"/>
      <c r="AHD68" s="70"/>
      <c r="AHE68" s="70"/>
      <c r="AHF68" s="70"/>
      <c r="AHG68" s="70"/>
      <c r="AHH68" s="70"/>
      <c r="AHI68" s="70"/>
      <c r="AHJ68" s="70"/>
      <c r="AHK68" s="70"/>
      <c r="AHL68" s="70"/>
      <c r="AHM68" s="70"/>
      <c r="AHN68" s="70"/>
      <c r="AHO68" s="70"/>
      <c r="AHP68" s="70"/>
      <c r="AHQ68" s="70"/>
      <c r="AHR68" s="70"/>
      <c r="AHS68" s="70"/>
      <c r="AHT68" s="70"/>
      <c r="AHU68" s="70"/>
      <c r="AHV68" s="70"/>
      <c r="AHW68" s="70"/>
      <c r="AHX68" s="70"/>
      <c r="AHY68" s="70"/>
      <c r="AHZ68" s="70"/>
      <c r="AIA68" s="70"/>
      <c r="AIB68" s="70"/>
      <c r="AIC68" s="70"/>
      <c r="AID68" s="70"/>
      <c r="AIE68" s="70"/>
      <c r="AIF68" s="70"/>
      <c r="AIG68" s="70"/>
      <c r="AIH68" s="70"/>
      <c r="AII68" s="70"/>
      <c r="AIJ68" s="70"/>
      <c r="AIK68" s="70"/>
      <c r="AIL68" s="70"/>
      <c r="AIM68" s="70"/>
      <c r="AIN68" s="70"/>
      <c r="AIO68" s="70"/>
      <c r="AIP68" s="70"/>
      <c r="AIQ68" s="70"/>
      <c r="AIR68" s="70"/>
      <c r="AIS68" s="70"/>
      <c r="AIT68" s="70"/>
      <c r="AIU68" s="70"/>
      <c r="AIV68" s="70"/>
      <c r="AIW68" s="70"/>
      <c r="AIX68" s="70"/>
      <c r="AIY68" s="70"/>
      <c r="AIZ68" s="70"/>
      <c r="AJA68" s="70"/>
      <c r="AJB68" s="70"/>
      <c r="AJC68" s="70"/>
      <c r="AJD68" s="70"/>
      <c r="AJE68" s="70"/>
      <c r="AJF68" s="70"/>
      <c r="AJG68" s="70"/>
      <c r="AJH68" s="70"/>
      <c r="AJI68" s="70"/>
      <c r="AJJ68" s="70"/>
      <c r="AJK68" s="70"/>
      <c r="AJL68" s="70"/>
      <c r="AJM68" s="70"/>
      <c r="AJN68" s="70"/>
      <c r="AJO68" s="70"/>
      <c r="AJP68" s="70"/>
      <c r="AJQ68" s="70"/>
      <c r="AJR68" s="70"/>
      <c r="AJS68" s="70"/>
      <c r="AJT68" s="70"/>
      <c r="AJU68" s="70"/>
      <c r="AJV68" s="70"/>
      <c r="AJW68" s="70"/>
      <c r="AJX68" s="70"/>
      <c r="AJY68" s="70"/>
      <c r="AJZ68" s="70"/>
      <c r="AKA68" s="70"/>
      <c r="AKB68" s="70"/>
      <c r="AKC68" s="70"/>
      <c r="AKD68" s="70"/>
      <c r="AKE68" s="70"/>
      <c r="AKF68" s="70"/>
      <c r="AKG68" s="70"/>
      <c r="AKH68" s="70"/>
      <c r="AKI68" s="70"/>
      <c r="AKJ68" s="70"/>
      <c r="AKK68" s="70"/>
      <c r="AKL68" s="70"/>
      <c r="AKM68" s="70"/>
      <c r="AKN68" s="70"/>
      <c r="AKO68" s="70"/>
      <c r="AKP68" s="70"/>
      <c r="AKQ68" s="70"/>
      <c r="AKR68" s="70"/>
      <c r="AKS68" s="70"/>
      <c r="AKT68" s="70"/>
      <c r="AKU68" s="70"/>
      <c r="AKV68" s="70"/>
      <c r="AKW68" s="70"/>
      <c r="AKX68" s="70"/>
      <c r="AKY68" s="70"/>
      <c r="AKZ68" s="70"/>
      <c r="ALA68" s="70"/>
      <c r="ALB68" s="70"/>
      <c r="ALC68" s="70"/>
      <c r="ALD68" s="70"/>
      <c r="ALE68" s="70"/>
      <c r="ALF68" s="70"/>
      <c r="ALG68" s="70"/>
      <c r="ALH68" s="70"/>
      <c r="ALI68" s="70"/>
      <c r="ALJ68" s="70"/>
      <c r="ALK68" s="70"/>
      <c r="ALL68" s="70"/>
      <c r="ALM68" s="70"/>
      <c r="ALN68" s="70"/>
      <c r="ALO68" s="70"/>
      <c r="ALP68" s="70"/>
      <c r="ALQ68" s="70"/>
      <c r="ALR68" s="70"/>
      <c r="ALS68" s="70"/>
      <c r="ALT68" s="70"/>
      <c r="ALU68" s="70"/>
      <c r="ALV68" s="70"/>
      <c r="ALW68" s="70"/>
      <c r="ALX68" s="70"/>
      <c r="ALY68" s="70"/>
      <c r="ALZ68" s="70"/>
      <c r="AMA68" s="70"/>
      <c r="AMB68" s="70"/>
      <c r="AMC68" s="70"/>
      <c r="AMD68" s="70"/>
      <c r="AME68" s="70"/>
      <c r="AMF68" s="70"/>
      <c r="AMG68" s="70"/>
      <c r="AMH68" s="70"/>
      <c r="AMI68" s="70"/>
      <c r="AMJ68" s="70"/>
    </row>
    <row r="69" spans="1:1024" ht="21.75" customHeight="1">
      <c r="A69" s="175"/>
      <c r="B69" s="213">
        <v>4</v>
      </c>
      <c r="C69" s="214"/>
      <c r="D69" s="215"/>
      <c r="E69" s="215"/>
      <c r="F69" s="216"/>
      <c r="G69" s="130" t="s">
        <v>152</v>
      </c>
      <c r="H69" s="189">
        <f t="shared" si="13"/>
        <v>1</v>
      </c>
      <c r="I69" s="235"/>
      <c r="J69" s="205">
        <f>IF(ISERROR(I69*IF(H69&gt;=6,0.4,HLOOKUP(H69,D7:J8,2,FALSE()))),0,I69*IF(H69&gt;=6,0.4,HLOOKUP(H69,D7:J8,2,FALSE())))</f>
        <v>0</v>
      </c>
      <c r="K69" s="192">
        <f t="shared" si="14"/>
        <v>0</v>
      </c>
      <c r="L69" s="70"/>
      <c r="M69" s="70"/>
      <c r="N69" s="70"/>
      <c r="O69" s="193">
        <f t="shared" si="15"/>
        <v>0</v>
      </c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  <c r="ADM69" s="70"/>
      <c r="ADN69" s="70"/>
      <c r="ADO69" s="70"/>
      <c r="ADP69" s="70"/>
      <c r="ADQ69" s="70"/>
      <c r="ADR69" s="70"/>
      <c r="ADS69" s="70"/>
      <c r="ADT69" s="70"/>
      <c r="ADU69" s="70"/>
      <c r="ADV69" s="70"/>
      <c r="ADW69" s="70"/>
      <c r="ADX69" s="70"/>
      <c r="ADY69" s="70"/>
      <c r="ADZ69" s="70"/>
      <c r="AEA69" s="70"/>
      <c r="AEB69" s="70"/>
      <c r="AEC69" s="70"/>
      <c r="AED69" s="70"/>
      <c r="AEE69" s="70"/>
      <c r="AEF69" s="70"/>
      <c r="AEG69" s="70"/>
      <c r="AEH69" s="70"/>
      <c r="AEI69" s="70"/>
      <c r="AEJ69" s="70"/>
      <c r="AEK69" s="70"/>
      <c r="AEL69" s="70"/>
      <c r="AEM69" s="70"/>
      <c r="AEN69" s="70"/>
      <c r="AEO69" s="70"/>
      <c r="AEP69" s="70"/>
      <c r="AEQ69" s="70"/>
      <c r="AER69" s="70"/>
      <c r="AES69" s="70"/>
      <c r="AET69" s="70"/>
      <c r="AEU69" s="70"/>
      <c r="AEV69" s="70"/>
      <c r="AEW69" s="70"/>
      <c r="AEX69" s="70"/>
      <c r="AEY69" s="70"/>
      <c r="AEZ69" s="70"/>
      <c r="AFA69" s="70"/>
      <c r="AFB69" s="70"/>
      <c r="AFC69" s="70"/>
      <c r="AFD69" s="70"/>
      <c r="AFE69" s="70"/>
      <c r="AFF69" s="70"/>
      <c r="AFG69" s="70"/>
      <c r="AFH69" s="70"/>
      <c r="AFI69" s="70"/>
      <c r="AFJ69" s="70"/>
      <c r="AFK69" s="70"/>
      <c r="AFL69" s="70"/>
      <c r="AFM69" s="70"/>
      <c r="AFN69" s="70"/>
      <c r="AFO69" s="70"/>
      <c r="AFP69" s="70"/>
      <c r="AFQ69" s="70"/>
      <c r="AFR69" s="70"/>
      <c r="AFS69" s="70"/>
      <c r="AFT69" s="70"/>
      <c r="AFU69" s="70"/>
      <c r="AFV69" s="70"/>
      <c r="AFW69" s="70"/>
      <c r="AFX69" s="70"/>
      <c r="AFY69" s="70"/>
      <c r="AFZ69" s="70"/>
      <c r="AGA69" s="70"/>
      <c r="AGB69" s="70"/>
      <c r="AGC69" s="70"/>
      <c r="AGD69" s="70"/>
      <c r="AGE69" s="70"/>
      <c r="AGF69" s="70"/>
      <c r="AGG69" s="70"/>
      <c r="AGH69" s="70"/>
      <c r="AGI69" s="70"/>
      <c r="AGJ69" s="70"/>
      <c r="AGK69" s="70"/>
      <c r="AGL69" s="70"/>
      <c r="AGM69" s="70"/>
      <c r="AGN69" s="70"/>
      <c r="AGO69" s="70"/>
      <c r="AGP69" s="70"/>
      <c r="AGQ69" s="70"/>
      <c r="AGR69" s="70"/>
      <c r="AGS69" s="70"/>
      <c r="AGT69" s="70"/>
      <c r="AGU69" s="70"/>
      <c r="AGV69" s="70"/>
      <c r="AGW69" s="70"/>
      <c r="AGX69" s="70"/>
      <c r="AGY69" s="70"/>
      <c r="AGZ69" s="70"/>
      <c r="AHA69" s="70"/>
      <c r="AHB69" s="70"/>
      <c r="AHC69" s="70"/>
      <c r="AHD69" s="70"/>
      <c r="AHE69" s="70"/>
      <c r="AHF69" s="70"/>
      <c r="AHG69" s="70"/>
      <c r="AHH69" s="70"/>
      <c r="AHI69" s="70"/>
      <c r="AHJ69" s="70"/>
      <c r="AHK69" s="70"/>
      <c r="AHL69" s="70"/>
      <c r="AHM69" s="70"/>
      <c r="AHN69" s="70"/>
      <c r="AHO69" s="70"/>
      <c r="AHP69" s="70"/>
      <c r="AHQ69" s="70"/>
      <c r="AHR69" s="70"/>
      <c r="AHS69" s="70"/>
      <c r="AHT69" s="70"/>
      <c r="AHU69" s="70"/>
      <c r="AHV69" s="70"/>
      <c r="AHW69" s="70"/>
      <c r="AHX69" s="70"/>
      <c r="AHY69" s="70"/>
      <c r="AHZ69" s="70"/>
      <c r="AIA69" s="70"/>
      <c r="AIB69" s="70"/>
      <c r="AIC69" s="70"/>
      <c r="AID69" s="70"/>
      <c r="AIE69" s="70"/>
      <c r="AIF69" s="70"/>
      <c r="AIG69" s="70"/>
      <c r="AIH69" s="70"/>
      <c r="AII69" s="70"/>
      <c r="AIJ69" s="70"/>
      <c r="AIK69" s="70"/>
      <c r="AIL69" s="70"/>
      <c r="AIM69" s="70"/>
      <c r="AIN69" s="70"/>
      <c r="AIO69" s="70"/>
      <c r="AIP69" s="70"/>
      <c r="AIQ69" s="70"/>
      <c r="AIR69" s="70"/>
      <c r="AIS69" s="70"/>
      <c r="AIT69" s="70"/>
      <c r="AIU69" s="70"/>
      <c r="AIV69" s="70"/>
      <c r="AIW69" s="70"/>
      <c r="AIX69" s="70"/>
      <c r="AIY69" s="70"/>
      <c r="AIZ69" s="70"/>
      <c r="AJA69" s="70"/>
      <c r="AJB69" s="70"/>
      <c r="AJC69" s="70"/>
      <c r="AJD69" s="70"/>
      <c r="AJE69" s="70"/>
      <c r="AJF69" s="70"/>
      <c r="AJG69" s="70"/>
      <c r="AJH69" s="70"/>
      <c r="AJI69" s="70"/>
      <c r="AJJ69" s="70"/>
      <c r="AJK69" s="70"/>
      <c r="AJL69" s="70"/>
      <c r="AJM69" s="70"/>
      <c r="AJN69" s="70"/>
      <c r="AJO69" s="70"/>
      <c r="AJP69" s="70"/>
      <c r="AJQ69" s="70"/>
      <c r="AJR69" s="70"/>
      <c r="AJS69" s="70"/>
      <c r="AJT69" s="70"/>
      <c r="AJU69" s="70"/>
      <c r="AJV69" s="70"/>
      <c r="AJW69" s="70"/>
      <c r="AJX69" s="70"/>
      <c r="AJY69" s="70"/>
      <c r="AJZ69" s="70"/>
      <c r="AKA69" s="70"/>
      <c r="AKB69" s="70"/>
      <c r="AKC69" s="70"/>
      <c r="AKD69" s="70"/>
      <c r="AKE69" s="70"/>
      <c r="AKF69" s="70"/>
      <c r="AKG69" s="70"/>
      <c r="AKH69" s="70"/>
      <c r="AKI69" s="70"/>
      <c r="AKJ69" s="70"/>
      <c r="AKK69" s="70"/>
      <c r="AKL69" s="70"/>
      <c r="AKM69" s="70"/>
      <c r="AKN69" s="70"/>
      <c r="AKO69" s="70"/>
      <c r="AKP69" s="70"/>
      <c r="AKQ69" s="70"/>
      <c r="AKR69" s="70"/>
      <c r="AKS69" s="70"/>
      <c r="AKT69" s="70"/>
      <c r="AKU69" s="70"/>
      <c r="AKV69" s="70"/>
      <c r="AKW69" s="70"/>
      <c r="AKX69" s="70"/>
      <c r="AKY69" s="70"/>
      <c r="AKZ69" s="70"/>
      <c r="ALA69" s="70"/>
      <c r="ALB69" s="70"/>
      <c r="ALC69" s="70"/>
      <c r="ALD69" s="70"/>
      <c r="ALE69" s="70"/>
      <c r="ALF69" s="70"/>
      <c r="ALG69" s="70"/>
      <c r="ALH69" s="70"/>
      <c r="ALI69" s="70"/>
      <c r="ALJ69" s="70"/>
      <c r="ALK69" s="70"/>
      <c r="ALL69" s="70"/>
      <c r="ALM69" s="70"/>
      <c r="ALN69" s="70"/>
      <c r="ALO69" s="70"/>
      <c r="ALP69" s="70"/>
      <c r="ALQ69" s="70"/>
      <c r="ALR69" s="70"/>
      <c r="ALS69" s="70"/>
      <c r="ALT69" s="70"/>
      <c r="ALU69" s="70"/>
      <c r="ALV69" s="70"/>
      <c r="ALW69" s="70"/>
      <c r="ALX69" s="70"/>
      <c r="ALY69" s="70"/>
      <c r="ALZ69" s="70"/>
      <c r="AMA69" s="70"/>
      <c r="AMB69" s="70"/>
      <c r="AMC69" s="70"/>
      <c r="AMD69" s="70"/>
      <c r="AME69" s="70"/>
      <c r="AMF69" s="70"/>
      <c r="AMG69" s="70"/>
      <c r="AMH69" s="70"/>
      <c r="AMI69" s="70"/>
      <c r="AMJ69" s="70"/>
    </row>
    <row r="70" spans="1:1024" ht="21.75" customHeight="1">
      <c r="A70" s="175"/>
      <c r="B70" s="213">
        <v>5</v>
      </c>
      <c r="C70" s="214"/>
      <c r="D70" s="215"/>
      <c r="E70" s="215"/>
      <c r="F70" s="216"/>
      <c r="G70" s="130" t="s">
        <v>153</v>
      </c>
      <c r="H70" s="189">
        <f t="shared" si="13"/>
        <v>1</v>
      </c>
      <c r="I70" s="235"/>
      <c r="J70" s="205">
        <f>IF(ISERROR(I70*IF(H70&gt;=6,0.4,HLOOKUP(H70,D64:J65,2,FALSE()))),0,I70*IF(H70&gt;=6,0.4,HLOOKUP(H70,D64:J65,2,FALSE())))</f>
        <v>0</v>
      </c>
      <c r="K70" s="192">
        <f t="shared" si="14"/>
        <v>0</v>
      </c>
      <c r="L70" s="70"/>
      <c r="M70" s="70"/>
      <c r="N70" s="70"/>
      <c r="O70" s="193">
        <f t="shared" si="15"/>
        <v>0</v>
      </c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  <c r="ADM70" s="70"/>
      <c r="ADN70" s="70"/>
      <c r="ADO70" s="70"/>
      <c r="ADP70" s="70"/>
      <c r="ADQ70" s="70"/>
      <c r="ADR70" s="70"/>
      <c r="ADS70" s="70"/>
      <c r="ADT70" s="70"/>
      <c r="ADU70" s="70"/>
      <c r="ADV70" s="70"/>
      <c r="ADW70" s="70"/>
      <c r="ADX70" s="70"/>
      <c r="ADY70" s="70"/>
      <c r="ADZ70" s="70"/>
      <c r="AEA70" s="70"/>
      <c r="AEB70" s="70"/>
      <c r="AEC70" s="70"/>
      <c r="AED70" s="70"/>
      <c r="AEE70" s="70"/>
      <c r="AEF70" s="70"/>
      <c r="AEG70" s="70"/>
      <c r="AEH70" s="70"/>
      <c r="AEI70" s="70"/>
      <c r="AEJ70" s="70"/>
      <c r="AEK70" s="70"/>
      <c r="AEL70" s="70"/>
      <c r="AEM70" s="70"/>
      <c r="AEN70" s="70"/>
      <c r="AEO70" s="70"/>
      <c r="AEP70" s="70"/>
      <c r="AEQ70" s="70"/>
      <c r="AER70" s="70"/>
      <c r="AES70" s="70"/>
      <c r="AET70" s="70"/>
      <c r="AEU70" s="70"/>
      <c r="AEV70" s="70"/>
      <c r="AEW70" s="70"/>
      <c r="AEX70" s="70"/>
      <c r="AEY70" s="70"/>
      <c r="AEZ70" s="70"/>
      <c r="AFA70" s="70"/>
      <c r="AFB70" s="70"/>
      <c r="AFC70" s="70"/>
      <c r="AFD70" s="70"/>
      <c r="AFE70" s="70"/>
      <c r="AFF70" s="70"/>
      <c r="AFG70" s="70"/>
      <c r="AFH70" s="70"/>
      <c r="AFI70" s="70"/>
      <c r="AFJ70" s="70"/>
      <c r="AFK70" s="70"/>
      <c r="AFL70" s="70"/>
      <c r="AFM70" s="70"/>
      <c r="AFN70" s="70"/>
      <c r="AFO70" s="70"/>
      <c r="AFP70" s="70"/>
      <c r="AFQ70" s="70"/>
      <c r="AFR70" s="70"/>
      <c r="AFS70" s="70"/>
      <c r="AFT70" s="70"/>
      <c r="AFU70" s="70"/>
      <c r="AFV70" s="70"/>
      <c r="AFW70" s="70"/>
      <c r="AFX70" s="70"/>
      <c r="AFY70" s="70"/>
      <c r="AFZ70" s="70"/>
      <c r="AGA70" s="70"/>
      <c r="AGB70" s="70"/>
      <c r="AGC70" s="70"/>
      <c r="AGD70" s="70"/>
      <c r="AGE70" s="70"/>
      <c r="AGF70" s="70"/>
      <c r="AGG70" s="70"/>
      <c r="AGH70" s="70"/>
      <c r="AGI70" s="70"/>
      <c r="AGJ70" s="70"/>
      <c r="AGK70" s="70"/>
      <c r="AGL70" s="70"/>
      <c r="AGM70" s="70"/>
      <c r="AGN70" s="70"/>
      <c r="AGO70" s="70"/>
      <c r="AGP70" s="70"/>
      <c r="AGQ70" s="70"/>
      <c r="AGR70" s="70"/>
      <c r="AGS70" s="70"/>
      <c r="AGT70" s="70"/>
      <c r="AGU70" s="70"/>
      <c r="AGV70" s="70"/>
      <c r="AGW70" s="70"/>
      <c r="AGX70" s="70"/>
      <c r="AGY70" s="70"/>
      <c r="AGZ70" s="70"/>
      <c r="AHA70" s="70"/>
      <c r="AHB70" s="70"/>
      <c r="AHC70" s="70"/>
      <c r="AHD70" s="70"/>
      <c r="AHE70" s="70"/>
      <c r="AHF70" s="70"/>
      <c r="AHG70" s="70"/>
      <c r="AHH70" s="70"/>
      <c r="AHI70" s="70"/>
      <c r="AHJ70" s="70"/>
      <c r="AHK70" s="70"/>
      <c r="AHL70" s="70"/>
      <c r="AHM70" s="70"/>
      <c r="AHN70" s="70"/>
      <c r="AHO70" s="70"/>
      <c r="AHP70" s="70"/>
      <c r="AHQ70" s="70"/>
      <c r="AHR70" s="70"/>
      <c r="AHS70" s="70"/>
      <c r="AHT70" s="70"/>
      <c r="AHU70" s="70"/>
      <c r="AHV70" s="70"/>
      <c r="AHW70" s="70"/>
      <c r="AHX70" s="70"/>
      <c r="AHY70" s="70"/>
      <c r="AHZ70" s="70"/>
      <c r="AIA70" s="70"/>
      <c r="AIB70" s="70"/>
      <c r="AIC70" s="70"/>
      <c r="AID70" s="70"/>
      <c r="AIE70" s="70"/>
      <c r="AIF70" s="70"/>
      <c r="AIG70" s="70"/>
      <c r="AIH70" s="70"/>
      <c r="AII70" s="70"/>
      <c r="AIJ70" s="70"/>
      <c r="AIK70" s="70"/>
      <c r="AIL70" s="70"/>
      <c r="AIM70" s="70"/>
      <c r="AIN70" s="70"/>
      <c r="AIO70" s="70"/>
      <c r="AIP70" s="70"/>
      <c r="AIQ70" s="70"/>
      <c r="AIR70" s="70"/>
      <c r="AIS70" s="70"/>
      <c r="AIT70" s="70"/>
      <c r="AIU70" s="70"/>
      <c r="AIV70" s="70"/>
      <c r="AIW70" s="70"/>
      <c r="AIX70" s="70"/>
      <c r="AIY70" s="70"/>
      <c r="AIZ70" s="70"/>
      <c r="AJA70" s="70"/>
      <c r="AJB70" s="70"/>
      <c r="AJC70" s="70"/>
      <c r="AJD70" s="70"/>
      <c r="AJE70" s="70"/>
      <c r="AJF70" s="70"/>
      <c r="AJG70" s="70"/>
      <c r="AJH70" s="70"/>
      <c r="AJI70" s="70"/>
      <c r="AJJ70" s="70"/>
      <c r="AJK70" s="70"/>
      <c r="AJL70" s="70"/>
      <c r="AJM70" s="70"/>
      <c r="AJN70" s="70"/>
      <c r="AJO70" s="70"/>
      <c r="AJP70" s="70"/>
      <c r="AJQ70" s="70"/>
      <c r="AJR70" s="70"/>
      <c r="AJS70" s="70"/>
      <c r="AJT70" s="70"/>
      <c r="AJU70" s="70"/>
      <c r="AJV70" s="70"/>
      <c r="AJW70" s="70"/>
      <c r="AJX70" s="70"/>
      <c r="AJY70" s="70"/>
      <c r="AJZ70" s="70"/>
      <c r="AKA70" s="70"/>
      <c r="AKB70" s="70"/>
      <c r="AKC70" s="70"/>
      <c r="AKD70" s="70"/>
      <c r="AKE70" s="70"/>
      <c r="AKF70" s="70"/>
      <c r="AKG70" s="70"/>
      <c r="AKH70" s="70"/>
      <c r="AKI70" s="70"/>
      <c r="AKJ70" s="70"/>
      <c r="AKK70" s="70"/>
      <c r="AKL70" s="70"/>
      <c r="AKM70" s="70"/>
      <c r="AKN70" s="70"/>
      <c r="AKO70" s="70"/>
      <c r="AKP70" s="70"/>
      <c r="AKQ70" s="70"/>
      <c r="AKR70" s="70"/>
      <c r="AKS70" s="70"/>
      <c r="AKT70" s="70"/>
      <c r="AKU70" s="70"/>
      <c r="AKV70" s="70"/>
      <c r="AKW70" s="70"/>
      <c r="AKX70" s="70"/>
      <c r="AKY70" s="70"/>
      <c r="AKZ70" s="70"/>
      <c r="ALA70" s="70"/>
      <c r="ALB70" s="70"/>
      <c r="ALC70" s="70"/>
      <c r="ALD70" s="70"/>
      <c r="ALE70" s="70"/>
      <c r="ALF70" s="70"/>
      <c r="ALG70" s="70"/>
      <c r="ALH70" s="70"/>
      <c r="ALI70" s="70"/>
      <c r="ALJ70" s="70"/>
      <c r="ALK70" s="70"/>
      <c r="ALL70" s="70"/>
      <c r="ALM70" s="70"/>
      <c r="ALN70" s="70"/>
      <c r="ALO70" s="70"/>
      <c r="ALP70" s="70"/>
      <c r="ALQ70" s="70"/>
      <c r="ALR70" s="70"/>
      <c r="ALS70" s="70"/>
      <c r="ALT70" s="70"/>
      <c r="ALU70" s="70"/>
      <c r="ALV70" s="70"/>
      <c r="ALW70" s="70"/>
      <c r="ALX70" s="70"/>
      <c r="ALY70" s="70"/>
      <c r="ALZ70" s="70"/>
      <c r="AMA70" s="70"/>
      <c r="AMB70" s="70"/>
      <c r="AMC70" s="70"/>
      <c r="AMD70" s="70"/>
      <c r="AME70" s="70"/>
      <c r="AMF70" s="70"/>
      <c r="AMG70" s="70"/>
      <c r="AMH70" s="70"/>
      <c r="AMI70" s="70"/>
      <c r="AMJ70" s="70"/>
    </row>
    <row r="71" spans="1:1024" ht="7.5" customHeight="1">
      <c r="A71" s="175"/>
      <c r="B71" s="213"/>
      <c r="C71" s="214"/>
      <c r="D71" s="215"/>
      <c r="E71" s="215"/>
      <c r="F71" s="216"/>
      <c r="G71" s="130"/>
      <c r="H71" s="130"/>
      <c r="I71" s="235"/>
      <c r="J71" s="235"/>
      <c r="K71" s="221"/>
      <c r="L71" s="70"/>
      <c r="M71" s="70"/>
      <c r="N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pans="1:1024" ht="21.75" customHeight="1">
      <c r="A72" s="175"/>
      <c r="B72" s="213"/>
      <c r="C72" s="214"/>
      <c r="D72" s="215"/>
      <c r="E72" s="215"/>
      <c r="F72" s="216"/>
      <c r="G72" s="130"/>
      <c r="H72" s="222" t="s">
        <v>154</v>
      </c>
      <c r="I72" s="223">
        <f>SUM(I66:I70)</f>
        <v>0</v>
      </c>
      <c r="J72" s="223">
        <f>SUM(J66:J70)</f>
        <v>0</v>
      </c>
      <c r="K72" s="223">
        <f>SUM(K66:K70)</f>
        <v>0</v>
      </c>
      <c r="L72" s="70"/>
      <c r="M72" s="70"/>
      <c r="N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pans="1:1024" ht="14.25" customHeight="1">
      <c r="A73" s="175"/>
      <c r="B73" s="254"/>
      <c r="C73" s="255"/>
      <c r="D73" s="256"/>
      <c r="E73" s="255"/>
      <c r="F73" s="257"/>
      <c r="G73" s="211"/>
      <c r="H73" s="211"/>
      <c r="I73" s="190">
        <f>SUM(I40+I50+I62+I72)</f>
        <v>0</v>
      </c>
      <c r="J73" s="258"/>
      <c r="K73" s="259"/>
      <c r="L73" s="70"/>
      <c r="M73" s="70"/>
      <c r="N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pans="1:1024" s="266" customFormat="1" ht="21.75" customHeight="1">
      <c r="A74" s="260"/>
      <c r="B74" s="261"/>
      <c r="C74" s="214"/>
      <c r="D74" s="214"/>
      <c r="E74" s="214"/>
      <c r="F74" s="214"/>
      <c r="G74" s="262"/>
      <c r="H74" s="263" t="s">
        <v>155</v>
      </c>
      <c r="I74" s="264"/>
      <c r="J74" s="265"/>
      <c r="K74" s="265">
        <f>SUM(K40+K50+K62+K72)</f>
        <v>0</v>
      </c>
      <c r="M74" s="266" t="s">
        <v>156</v>
      </c>
      <c r="O74" s="4"/>
    </row>
    <row r="75" spans="1:1024" ht="36.75" customHeight="1">
      <c r="A75" s="149"/>
      <c r="B75" s="150"/>
      <c r="C75" s="151" t="s">
        <v>157</v>
      </c>
      <c r="D75" s="151" t="s">
        <v>158</v>
      </c>
      <c r="E75" s="151" t="s">
        <v>159</v>
      </c>
      <c r="F75" s="151" t="s">
        <v>160</v>
      </c>
      <c r="G75" s="130"/>
      <c r="H75" s="130"/>
      <c r="I75" s="267" t="s">
        <v>161</v>
      </c>
      <c r="J75" s="235"/>
      <c r="K75" s="268" t="s">
        <v>162</v>
      </c>
      <c r="L75" s="70"/>
      <c r="M75" s="70"/>
      <c r="N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  <c r="ADM75" s="70"/>
      <c r="ADN75" s="70"/>
      <c r="ADO75" s="70"/>
      <c r="ADP75" s="70"/>
      <c r="ADQ75" s="70"/>
      <c r="ADR75" s="70"/>
      <c r="ADS75" s="70"/>
      <c r="ADT75" s="70"/>
      <c r="ADU75" s="70"/>
      <c r="ADV75" s="70"/>
      <c r="ADW75" s="70"/>
      <c r="ADX75" s="70"/>
      <c r="ADY75" s="70"/>
      <c r="ADZ75" s="70"/>
      <c r="AEA75" s="70"/>
      <c r="AEB75" s="70"/>
      <c r="AEC75" s="70"/>
      <c r="AED75" s="70"/>
      <c r="AEE75" s="70"/>
      <c r="AEF75" s="70"/>
      <c r="AEG75" s="70"/>
      <c r="AEH75" s="70"/>
      <c r="AEI75" s="70"/>
      <c r="AEJ75" s="70"/>
      <c r="AEK75" s="70"/>
      <c r="AEL75" s="70"/>
      <c r="AEM75" s="70"/>
      <c r="AEN75" s="70"/>
      <c r="AEO75" s="70"/>
      <c r="AEP75" s="70"/>
      <c r="AEQ75" s="70"/>
      <c r="AER75" s="70"/>
      <c r="AES75" s="70"/>
      <c r="AET75" s="70"/>
      <c r="AEU75" s="70"/>
      <c r="AEV75" s="70"/>
      <c r="AEW75" s="70"/>
      <c r="AEX75" s="70"/>
      <c r="AEY75" s="70"/>
      <c r="AEZ75" s="70"/>
      <c r="AFA75" s="70"/>
      <c r="AFB75" s="70"/>
      <c r="AFC75" s="70"/>
      <c r="AFD75" s="70"/>
      <c r="AFE75" s="70"/>
      <c r="AFF75" s="70"/>
      <c r="AFG75" s="70"/>
      <c r="AFH75" s="70"/>
      <c r="AFI75" s="70"/>
      <c r="AFJ75" s="70"/>
      <c r="AFK75" s="70"/>
      <c r="AFL75" s="70"/>
      <c r="AFM75" s="70"/>
      <c r="AFN75" s="70"/>
      <c r="AFO75" s="70"/>
      <c r="AFP75" s="70"/>
      <c r="AFQ75" s="70"/>
      <c r="AFR75" s="70"/>
      <c r="AFS75" s="70"/>
      <c r="AFT75" s="70"/>
      <c r="AFU75" s="70"/>
      <c r="AFV75" s="70"/>
      <c r="AFW75" s="70"/>
      <c r="AFX75" s="70"/>
      <c r="AFY75" s="70"/>
      <c r="AFZ75" s="70"/>
      <c r="AGA75" s="70"/>
      <c r="AGB75" s="70"/>
      <c r="AGC75" s="70"/>
      <c r="AGD75" s="70"/>
      <c r="AGE75" s="70"/>
      <c r="AGF75" s="70"/>
      <c r="AGG75" s="70"/>
      <c r="AGH75" s="70"/>
      <c r="AGI75" s="70"/>
      <c r="AGJ75" s="70"/>
      <c r="AGK75" s="70"/>
      <c r="AGL75" s="70"/>
      <c r="AGM75" s="70"/>
      <c r="AGN75" s="70"/>
      <c r="AGO75" s="70"/>
      <c r="AGP75" s="70"/>
      <c r="AGQ75" s="70"/>
      <c r="AGR75" s="70"/>
      <c r="AGS75" s="70"/>
      <c r="AGT75" s="70"/>
      <c r="AGU75" s="70"/>
      <c r="AGV75" s="70"/>
      <c r="AGW75" s="70"/>
      <c r="AGX75" s="70"/>
      <c r="AGY75" s="70"/>
      <c r="AGZ75" s="70"/>
      <c r="AHA75" s="70"/>
      <c r="AHB75" s="70"/>
      <c r="AHC75" s="70"/>
      <c r="AHD75" s="70"/>
      <c r="AHE75" s="70"/>
      <c r="AHF75" s="70"/>
      <c r="AHG75" s="70"/>
      <c r="AHH75" s="70"/>
      <c r="AHI75" s="70"/>
      <c r="AHJ75" s="70"/>
      <c r="AHK75" s="70"/>
      <c r="AHL75" s="70"/>
      <c r="AHM75" s="70"/>
      <c r="AHN75" s="70"/>
      <c r="AHO75" s="70"/>
      <c r="AHP75" s="70"/>
      <c r="AHQ75" s="70"/>
      <c r="AHR75" s="70"/>
      <c r="AHS75" s="70"/>
      <c r="AHT75" s="70"/>
      <c r="AHU75" s="70"/>
      <c r="AHV75" s="70"/>
      <c r="AHW75" s="70"/>
      <c r="AHX75" s="70"/>
      <c r="AHY75" s="70"/>
      <c r="AHZ75" s="70"/>
      <c r="AIA75" s="70"/>
      <c r="AIB75" s="70"/>
      <c r="AIC75" s="70"/>
      <c r="AID75" s="70"/>
      <c r="AIE75" s="70"/>
      <c r="AIF75" s="70"/>
      <c r="AIG75" s="70"/>
      <c r="AIH75" s="70"/>
      <c r="AII75" s="70"/>
      <c r="AIJ75" s="70"/>
      <c r="AIK75" s="70"/>
      <c r="AIL75" s="70"/>
      <c r="AIM75" s="70"/>
      <c r="AIN75" s="70"/>
      <c r="AIO75" s="70"/>
      <c r="AIP75" s="70"/>
      <c r="AIQ75" s="70"/>
      <c r="AIR75" s="70"/>
      <c r="AIS75" s="70"/>
      <c r="AIT75" s="70"/>
      <c r="AIU75" s="70"/>
      <c r="AIV75" s="70"/>
      <c r="AIW75" s="70"/>
      <c r="AIX75" s="70"/>
      <c r="AIY75" s="70"/>
      <c r="AIZ75" s="70"/>
      <c r="AJA75" s="70"/>
      <c r="AJB75" s="70"/>
      <c r="AJC75" s="70"/>
      <c r="AJD75" s="70"/>
      <c r="AJE75" s="70"/>
      <c r="AJF75" s="70"/>
      <c r="AJG75" s="70"/>
      <c r="AJH75" s="70"/>
      <c r="AJI75" s="70"/>
      <c r="AJJ75" s="70"/>
      <c r="AJK75" s="70"/>
      <c r="AJL75" s="70"/>
      <c r="AJM75" s="70"/>
      <c r="AJN75" s="70"/>
      <c r="AJO75" s="70"/>
      <c r="AJP75" s="70"/>
      <c r="AJQ75" s="70"/>
      <c r="AJR75" s="70"/>
      <c r="AJS75" s="70"/>
      <c r="AJT75" s="70"/>
      <c r="AJU75" s="70"/>
      <c r="AJV75" s="70"/>
      <c r="AJW75" s="70"/>
      <c r="AJX75" s="70"/>
      <c r="AJY75" s="70"/>
      <c r="AJZ75" s="70"/>
      <c r="AKA75" s="70"/>
      <c r="AKB75" s="70"/>
      <c r="AKC75" s="70"/>
      <c r="AKD75" s="70"/>
      <c r="AKE75" s="70"/>
      <c r="AKF75" s="70"/>
      <c r="AKG75" s="70"/>
      <c r="AKH75" s="70"/>
      <c r="AKI75" s="70"/>
      <c r="AKJ75" s="70"/>
      <c r="AKK75" s="70"/>
      <c r="AKL75" s="70"/>
      <c r="AKM75" s="70"/>
      <c r="AKN75" s="70"/>
      <c r="AKO75" s="70"/>
      <c r="AKP75" s="70"/>
      <c r="AKQ75" s="70"/>
      <c r="AKR75" s="70"/>
      <c r="AKS75" s="70"/>
      <c r="AKT75" s="70"/>
      <c r="AKU75" s="70"/>
      <c r="AKV75" s="70"/>
      <c r="AKW75" s="70"/>
      <c r="AKX75" s="70"/>
      <c r="AKY75" s="70"/>
      <c r="AKZ75" s="70"/>
      <c r="ALA75" s="70"/>
      <c r="ALB75" s="70"/>
      <c r="ALC75" s="70"/>
      <c r="ALD75" s="70"/>
      <c r="ALE75" s="70"/>
      <c r="ALF75" s="70"/>
      <c r="ALG75" s="70"/>
      <c r="ALH75" s="70"/>
      <c r="ALI75" s="70"/>
      <c r="ALJ75" s="70"/>
      <c r="ALK75" s="70"/>
      <c r="ALL75" s="70"/>
      <c r="ALM75" s="70"/>
      <c r="ALN75" s="70"/>
      <c r="ALO75" s="70"/>
      <c r="ALP75" s="70"/>
      <c r="ALQ75" s="70"/>
      <c r="ALR75" s="70"/>
      <c r="ALS75" s="70"/>
      <c r="ALT75" s="70"/>
      <c r="ALU75" s="70"/>
      <c r="ALV75" s="70"/>
      <c r="ALW75" s="70"/>
      <c r="ALX75" s="70"/>
      <c r="ALY75" s="70"/>
      <c r="ALZ75" s="70"/>
      <c r="AMA75" s="70"/>
      <c r="AMB75" s="70"/>
      <c r="AMC75" s="70"/>
      <c r="AMD75" s="70"/>
      <c r="AME75" s="70"/>
      <c r="AMF75" s="70"/>
      <c r="AMG75" s="70"/>
      <c r="AMH75" s="70"/>
      <c r="AMI75" s="70"/>
      <c r="AMJ75" s="70"/>
    </row>
    <row r="76" spans="1:1024" ht="11.25" customHeight="1">
      <c r="A76" s="149"/>
      <c r="B76" s="150"/>
      <c r="C76" s="269"/>
      <c r="D76" s="269"/>
      <c r="E76" s="269"/>
      <c r="F76" s="269"/>
      <c r="G76" s="130"/>
      <c r="H76" s="130"/>
      <c r="I76" s="267" t="s">
        <v>163</v>
      </c>
      <c r="J76" s="235"/>
      <c r="K76" s="268" t="s">
        <v>164</v>
      </c>
      <c r="L76" s="70"/>
      <c r="M76" s="70"/>
      <c r="N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pans="1:1024" ht="21.75" customHeight="1">
      <c r="A77" s="156"/>
      <c r="B77" s="157"/>
      <c r="C77" s="270">
        <f>SUM('Page 1'!K40)</f>
        <v>0</v>
      </c>
      <c r="D77" s="270">
        <f>SUM('Page 1'!K50)</f>
        <v>0</v>
      </c>
      <c r="E77" s="270">
        <f>SUM('Page 1'!K62)</f>
        <v>0</v>
      </c>
      <c r="F77" s="270">
        <f>SUM('Page 1'!K72)</f>
        <v>0</v>
      </c>
      <c r="G77" s="459" t="s">
        <v>165</v>
      </c>
      <c r="H77" s="460"/>
      <c r="I77" s="270">
        <f>SUM('Page 1'!I73)</f>
        <v>0</v>
      </c>
      <c r="J77" s="265"/>
      <c r="K77" s="270">
        <f>SUM('Page 1'!K74)</f>
        <v>0</v>
      </c>
      <c r="L77" s="70"/>
      <c r="M77" s="70"/>
      <c r="N77" s="70"/>
      <c r="O77" s="161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  <c r="ADM77" s="70"/>
      <c r="ADN77" s="70"/>
      <c r="ADO77" s="70"/>
      <c r="ADP77" s="70"/>
      <c r="ADQ77" s="70"/>
      <c r="ADR77" s="70"/>
      <c r="ADS77" s="70"/>
      <c r="ADT77" s="70"/>
      <c r="ADU77" s="70"/>
      <c r="ADV77" s="70"/>
      <c r="ADW77" s="70"/>
      <c r="ADX77" s="70"/>
      <c r="ADY77" s="70"/>
      <c r="ADZ77" s="70"/>
      <c r="AEA77" s="70"/>
      <c r="AEB77" s="70"/>
      <c r="AEC77" s="70"/>
      <c r="AED77" s="70"/>
      <c r="AEE77" s="70"/>
      <c r="AEF77" s="70"/>
      <c r="AEG77" s="70"/>
      <c r="AEH77" s="70"/>
      <c r="AEI77" s="70"/>
      <c r="AEJ77" s="70"/>
      <c r="AEK77" s="70"/>
      <c r="AEL77" s="70"/>
      <c r="AEM77" s="70"/>
      <c r="AEN77" s="70"/>
      <c r="AEO77" s="70"/>
      <c r="AEP77" s="70"/>
      <c r="AEQ77" s="70"/>
      <c r="AER77" s="70"/>
      <c r="AES77" s="70"/>
      <c r="AET77" s="70"/>
      <c r="AEU77" s="70"/>
      <c r="AEV77" s="70"/>
      <c r="AEW77" s="70"/>
      <c r="AEX77" s="70"/>
      <c r="AEY77" s="70"/>
      <c r="AEZ77" s="70"/>
      <c r="AFA77" s="70"/>
      <c r="AFB77" s="70"/>
      <c r="AFC77" s="70"/>
      <c r="AFD77" s="70"/>
      <c r="AFE77" s="70"/>
      <c r="AFF77" s="70"/>
      <c r="AFG77" s="70"/>
      <c r="AFH77" s="70"/>
      <c r="AFI77" s="70"/>
      <c r="AFJ77" s="70"/>
      <c r="AFK77" s="70"/>
      <c r="AFL77" s="70"/>
      <c r="AFM77" s="70"/>
      <c r="AFN77" s="70"/>
      <c r="AFO77" s="70"/>
      <c r="AFP77" s="70"/>
      <c r="AFQ77" s="70"/>
      <c r="AFR77" s="70"/>
      <c r="AFS77" s="70"/>
      <c r="AFT77" s="70"/>
      <c r="AFU77" s="70"/>
      <c r="AFV77" s="70"/>
      <c r="AFW77" s="70"/>
      <c r="AFX77" s="70"/>
      <c r="AFY77" s="70"/>
      <c r="AFZ77" s="70"/>
      <c r="AGA77" s="70"/>
      <c r="AGB77" s="70"/>
      <c r="AGC77" s="70"/>
      <c r="AGD77" s="70"/>
      <c r="AGE77" s="70"/>
      <c r="AGF77" s="70"/>
      <c r="AGG77" s="70"/>
      <c r="AGH77" s="70"/>
      <c r="AGI77" s="70"/>
      <c r="AGJ77" s="70"/>
      <c r="AGK77" s="70"/>
      <c r="AGL77" s="70"/>
      <c r="AGM77" s="70"/>
      <c r="AGN77" s="70"/>
      <c r="AGO77" s="70"/>
      <c r="AGP77" s="70"/>
      <c r="AGQ77" s="70"/>
      <c r="AGR77" s="70"/>
      <c r="AGS77" s="70"/>
      <c r="AGT77" s="70"/>
      <c r="AGU77" s="70"/>
      <c r="AGV77" s="70"/>
      <c r="AGW77" s="70"/>
      <c r="AGX77" s="70"/>
      <c r="AGY77" s="70"/>
      <c r="AGZ77" s="70"/>
      <c r="AHA77" s="70"/>
      <c r="AHB77" s="70"/>
      <c r="AHC77" s="70"/>
      <c r="AHD77" s="70"/>
      <c r="AHE77" s="70"/>
      <c r="AHF77" s="70"/>
      <c r="AHG77" s="70"/>
      <c r="AHH77" s="70"/>
      <c r="AHI77" s="70"/>
      <c r="AHJ77" s="70"/>
      <c r="AHK77" s="70"/>
      <c r="AHL77" s="70"/>
      <c r="AHM77" s="70"/>
      <c r="AHN77" s="70"/>
      <c r="AHO77" s="70"/>
      <c r="AHP77" s="70"/>
      <c r="AHQ77" s="70"/>
      <c r="AHR77" s="70"/>
      <c r="AHS77" s="70"/>
      <c r="AHT77" s="70"/>
      <c r="AHU77" s="70"/>
      <c r="AHV77" s="70"/>
      <c r="AHW77" s="70"/>
      <c r="AHX77" s="70"/>
      <c r="AHY77" s="70"/>
      <c r="AHZ77" s="70"/>
      <c r="AIA77" s="70"/>
      <c r="AIB77" s="70"/>
      <c r="AIC77" s="70"/>
      <c r="AID77" s="70"/>
      <c r="AIE77" s="70"/>
      <c r="AIF77" s="70"/>
      <c r="AIG77" s="70"/>
      <c r="AIH77" s="70"/>
      <c r="AII77" s="70"/>
      <c r="AIJ77" s="70"/>
      <c r="AIK77" s="70"/>
      <c r="AIL77" s="70"/>
      <c r="AIM77" s="70"/>
      <c r="AIN77" s="70"/>
      <c r="AIO77" s="70"/>
      <c r="AIP77" s="70"/>
      <c r="AIQ77" s="70"/>
      <c r="AIR77" s="70"/>
      <c r="AIS77" s="70"/>
      <c r="AIT77" s="70"/>
      <c r="AIU77" s="70"/>
      <c r="AIV77" s="70"/>
      <c r="AIW77" s="70"/>
      <c r="AIX77" s="70"/>
      <c r="AIY77" s="70"/>
      <c r="AIZ77" s="70"/>
      <c r="AJA77" s="70"/>
      <c r="AJB77" s="70"/>
      <c r="AJC77" s="70"/>
      <c r="AJD77" s="70"/>
      <c r="AJE77" s="70"/>
      <c r="AJF77" s="70"/>
      <c r="AJG77" s="70"/>
      <c r="AJH77" s="70"/>
      <c r="AJI77" s="70"/>
      <c r="AJJ77" s="70"/>
      <c r="AJK77" s="70"/>
      <c r="AJL77" s="70"/>
      <c r="AJM77" s="70"/>
      <c r="AJN77" s="70"/>
      <c r="AJO77" s="70"/>
      <c r="AJP77" s="70"/>
      <c r="AJQ77" s="70"/>
      <c r="AJR77" s="70"/>
      <c r="AJS77" s="70"/>
      <c r="AJT77" s="70"/>
      <c r="AJU77" s="70"/>
      <c r="AJV77" s="70"/>
      <c r="AJW77" s="70"/>
      <c r="AJX77" s="70"/>
      <c r="AJY77" s="70"/>
      <c r="AJZ77" s="70"/>
      <c r="AKA77" s="70"/>
      <c r="AKB77" s="70"/>
      <c r="AKC77" s="70"/>
      <c r="AKD77" s="70"/>
      <c r="AKE77" s="70"/>
      <c r="AKF77" s="70"/>
      <c r="AKG77" s="70"/>
      <c r="AKH77" s="70"/>
      <c r="AKI77" s="70"/>
      <c r="AKJ77" s="70"/>
      <c r="AKK77" s="70"/>
      <c r="AKL77" s="70"/>
      <c r="AKM77" s="70"/>
      <c r="AKN77" s="70"/>
      <c r="AKO77" s="70"/>
      <c r="AKP77" s="70"/>
      <c r="AKQ77" s="70"/>
      <c r="AKR77" s="70"/>
      <c r="AKS77" s="70"/>
      <c r="AKT77" s="70"/>
      <c r="AKU77" s="70"/>
      <c r="AKV77" s="70"/>
      <c r="AKW77" s="70"/>
      <c r="AKX77" s="70"/>
      <c r="AKY77" s="70"/>
      <c r="AKZ77" s="70"/>
      <c r="ALA77" s="70"/>
      <c r="ALB77" s="70"/>
      <c r="ALC77" s="70"/>
      <c r="ALD77" s="70"/>
      <c r="ALE77" s="70"/>
      <c r="ALF77" s="70"/>
      <c r="ALG77" s="70"/>
      <c r="ALH77" s="70"/>
      <c r="ALI77" s="70"/>
      <c r="ALJ77" s="70"/>
      <c r="ALK77" s="70"/>
      <c r="ALL77" s="70"/>
      <c r="ALM77" s="70"/>
      <c r="ALN77" s="70"/>
      <c r="ALO77" s="70"/>
      <c r="ALP77" s="70"/>
      <c r="ALQ77" s="70"/>
      <c r="ALR77" s="70"/>
      <c r="ALS77" s="70"/>
      <c r="ALT77" s="70"/>
      <c r="ALU77" s="70"/>
      <c r="ALV77" s="70"/>
      <c r="ALW77" s="70"/>
      <c r="ALX77" s="70"/>
      <c r="ALY77" s="70"/>
      <c r="ALZ77" s="70"/>
      <c r="AMA77" s="70"/>
      <c r="AMB77" s="70"/>
      <c r="AMC77" s="70"/>
      <c r="AMD77" s="70"/>
      <c r="AME77" s="70"/>
      <c r="AMF77" s="70"/>
      <c r="AMG77" s="70"/>
      <c r="AMH77" s="70"/>
      <c r="AMI77" s="70"/>
      <c r="AMJ77" s="70"/>
    </row>
    <row r="78" spans="1:1024" ht="21.75" customHeight="1">
      <c r="A78" s="156"/>
      <c r="B78" s="157"/>
      <c r="C78" s="270">
        <v>0</v>
      </c>
      <c r="D78" s="270">
        <f>SUM('Page 2'!K50)</f>
        <v>0</v>
      </c>
      <c r="E78" s="270">
        <f>SUM(K40)</f>
        <v>0</v>
      </c>
      <c r="F78" s="270">
        <f>SUM('Page 2'!K72)</f>
        <v>0</v>
      </c>
      <c r="G78" s="459" t="s">
        <v>166</v>
      </c>
      <c r="H78" s="460"/>
      <c r="I78" s="270">
        <f>SUM('Page 2'!I73)</f>
        <v>0</v>
      </c>
      <c r="J78" s="264"/>
      <c r="K78" s="270">
        <f t="shared" ref="K78:K80" si="16">SUM(C78:F78)</f>
        <v>0</v>
      </c>
      <c r="L78" s="70"/>
      <c r="M78" s="70"/>
      <c r="N78" s="70"/>
      <c r="O78" s="161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pans="1:1024" ht="21.75" customHeight="1">
      <c r="A79" s="156"/>
      <c r="B79" s="157"/>
      <c r="C79" s="270">
        <f>SUM('Page 3'!K40)</f>
        <v>0</v>
      </c>
      <c r="D79" s="270">
        <f>SUM('Page 3'!K50)</f>
        <v>0</v>
      </c>
      <c r="E79" s="270">
        <f>SUM('Page 3'!K62)</f>
        <v>0</v>
      </c>
      <c r="F79" s="270">
        <f>SUM('Page 3'!K72)</f>
        <v>0</v>
      </c>
      <c r="G79" s="459" t="s">
        <v>167</v>
      </c>
      <c r="H79" s="460"/>
      <c r="I79" s="270">
        <f>SUM('Page 3'!I73)</f>
        <v>0</v>
      </c>
      <c r="J79" s="264"/>
      <c r="K79" s="270">
        <f t="shared" si="16"/>
        <v>0</v>
      </c>
      <c r="L79" s="70"/>
      <c r="M79" s="70"/>
      <c r="N79" s="70"/>
      <c r="O79" s="161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pans="1:1024" ht="21.75" customHeight="1">
      <c r="A80" s="156"/>
      <c r="B80" s="157"/>
      <c r="C80" s="270">
        <f>SUM('Page 4'!K40)</f>
        <v>0</v>
      </c>
      <c r="D80" s="270">
        <f>SUM('Page 4'!K50)</f>
        <v>0</v>
      </c>
      <c r="E80" s="270">
        <f>SUM('Page 4'!K62)</f>
        <v>0</v>
      </c>
      <c r="F80" s="270">
        <f>SUM('Page 4'!K72)</f>
        <v>0</v>
      </c>
      <c r="G80" s="459" t="s">
        <v>168</v>
      </c>
      <c r="H80" s="460"/>
      <c r="I80" s="270">
        <f>SUM('Page 4'!I73)</f>
        <v>0</v>
      </c>
      <c r="J80" s="264"/>
      <c r="K80" s="270">
        <f t="shared" si="16"/>
        <v>0</v>
      </c>
      <c r="L80" s="70"/>
      <c r="M80" s="70"/>
      <c r="N80" s="70"/>
      <c r="O80" s="161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  <c r="ADM80" s="70"/>
      <c r="ADN80" s="70"/>
      <c r="ADO80" s="70"/>
      <c r="ADP80" s="70"/>
      <c r="ADQ80" s="70"/>
      <c r="ADR80" s="70"/>
      <c r="ADS80" s="70"/>
      <c r="ADT80" s="70"/>
      <c r="ADU80" s="70"/>
      <c r="ADV80" s="70"/>
      <c r="ADW80" s="70"/>
      <c r="ADX80" s="70"/>
      <c r="ADY80" s="70"/>
      <c r="ADZ80" s="70"/>
      <c r="AEA80" s="70"/>
      <c r="AEB80" s="70"/>
      <c r="AEC80" s="70"/>
      <c r="AED80" s="70"/>
      <c r="AEE80" s="70"/>
      <c r="AEF80" s="70"/>
      <c r="AEG80" s="70"/>
      <c r="AEH80" s="70"/>
      <c r="AEI80" s="70"/>
      <c r="AEJ80" s="70"/>
      <c r="AEK80" s="70"/>
      <c r="AEL80" s="70"/>
      <c r="AEM80" s="70"/>
      <c r="AEN80" s="70"/>
      <c r="AEO80" s="70"/>
      <c r="AEP80" s="70"/>
      <c r="AEQ80" s="70"/>
      <c r="AER80" s="70"/>
      <c r="AES80" s="70"/>
      <c r="AET80" s="70"/>
      <c r="AEU80" s="70"/>
      <c r="AEV80" s="70"/>
      <c r="AEW80" s="70"/>
      <c r="AEX80" s="70"/>
      <c r="AEY80" s="70"/>
      <c r="AEZ80" s="70"/>
      <c r="AFA80" s="70"/>
      <c r="AFB80" s="70"/>
      <c r="AFC80" s="70"/>
      <c r="AFD80" s="70"/>
      <c r="AFE80" s="70"/>
      <c r="AFF80" s="70"/>
      <c r="AFG80" s="70"/>
      <c r="AFH80" s="70"/>
      <c r="AFI80" s="70"/>
      <c r="AFJ80" s="70"/>
      <c r="AFK80" s="70"/>
      <c r="AFL80" s="70"/>
      <c r="AFM80" s="70"/>
      <c r="AFN80" s="70"/>
      <c r="AFO80" s="70"/>
      <c r="AFP80" s="70"/>
      <c r="AFQ80" s="70"/>
      <c r="AFR80" s="70"/>
      <c r="AFS80" s="70"/>
      <c r="AFT80" s="70"/>
      <c r="AFU80" s="70"/>
      <c r="AFV80" s="70"/>
      <c r="AFW80" s="70"/>
      <c r="AFX80" s="70"/>
      <c r="AFY80" s="70"/>
      <c r="AFZ80" s="70"/>
      <c r="AGA80" s="70"/>
      <c r="AGB80" s="70"/>
      <c r="AGC80" s="70"/>
      <c r="AGD80" s="70"/>
      <c r="AGE80" s="70"/>
      <c r="AGF80" s="70"/>
      <c r="AGG80" s="70"/>
      <c r="AGH80" s="70"/>
      <c r="AGI80" s="70"/>
      <c r="AGJ80" s="70"/>
      <c r="AGK80" s="70"/>
      <c r="AGL80" s="70"/>
      <c r="AGM80" s="70"/>
      <c r="AGN80" s="70"/>
      <c r="AGO80" s="70"/>
      <c r="AGP80" s="70"/>
      <c r="AGQ80" s="70"/>
      <c r="AGR80" s="70"/>
      <c r="AGS80" s="70"/>
      <c r="AGT80" s="70"/>
      <c r="AGU80" s="70"/>
      <c r="AGV80" s="70"/>
      <c r="AGW80" s="70"/>
      <c r="AGX80" s="70"/>
      <c r="AGY80" s="70"/>
      <c r="AGZ80" s="70"/>
      <c r="AHA80" s="70"/>
      <c r="AHB80" s="70"/>
      <c r="AHC80" s="70"/>
      <c r="AHD80" s="70"/>
      <c r="AHE80" s="70"/>
      <c r="AHF80" s="70"/>
      <c r="AHG80" s="70"/>
      <c r="AHH80" s="70"/>
      <c r="AHI80" s="70"/>
      <c r="AHJ80" s="70"/>
      <c r="AHK80" s="70"/>
      <c r="AHL80" s="70"/>
      <c r="AHM80" s="70"/>
      <c r="AHN80" s="70"/>
      <c r="AHO80" s="70"/>
      <c r="AHP80" s="70"/>
      <c r="AHQ80" s="70"/>
      <c r="AHR80" s="70"/>
      <c r="AHS80" s="70"/>
      <c r="AHT80" s="70"/>
      <c r="AHU80" s="70"/>
      <c r="AHV80" s="70"/>
      <c r="AHW80" s="70"/>
      <c r="AHX80" s="70"/>
      <c r="AHY80" s="70"/>
      <c r="AHZ80" s="70"/>
      <c r="AIA80" s="70"/>
      <c r="AIB80" s="70"/>
      <c r="AIC80" s="70"/>
      <c r="AID80" s="70"/>
      <c r="AIE80" s="70"/>
      <c r="AIF80" s="70"/>
      <c r="AIG80" s="70"/>
      <c r="AIH80" s="70"/>
      <c r="AII80" s="70"/>
      <c r="AIJ80" s="70"/>
      <c r="AIK80" s="70"/>
      <c r="AIL80" s="70"/>
      <c r="AIM80" s="70"/>
      <c r="AIN80" s="70"/>
      <c r="AIO80" s="70"/>
      <c r="AIP80" s="70"/>
      <c r="AIQ80" s="70"/>
      <c r="AIR80" s="70"/>
      <c r="AIS80" s="70"/>
      <c r="AIT80" s="70"/>
      <c r="AIU80" s="70"/>
      <c r="AIV80" s="70"/>
      <c r="AIW80" s="70"/>
      <c r="AIX80" s="70"/>
      <c r="AIY80" s="70"/>
      <c r="AIZ80" s="70"/>
      <c r="AJA80" s="70"/>
      <c r="AJB80" s="70"/>
      <c r="AJC80" s="70"/>
      <c r="AJD80" s="70"/>
      <c r="AJE80" s="70"/>
      <c r="AJF80" s="70"/>
      <c r="AJG80" s="70"/>
      <c r="AJH80" s="70"/>
      <c r="AJI80" s="70"/>
      <c r="AJJ80" s="70"/>
      <c r="AJK80" s="70"/>
      <c r="AJL80" s="70"/>
      <c r="AJM80" s="70"/>
      <c r="AJN80" s="70"/>
      <c r="AJO80" s="70"/>
      <c r="AJP80" s="70"/>
      <c r="AJQ80" s="70"/>
      <c r="AJR80" s="70"/>
      <c r="AJS80" s="70"/>
      <c r="AJT80" s="70"/>
      <c r="AJU80" s="70"/>
      <c r="AJV80" s="70"/>
      <c r="AJW80" s="70"/>
      <c r="AJX80" s="70"/>
      <c r="AJY80" s="70"/>
      <c r="AJZ80" s="70"/>
      <c r="AKA80" s="70"/>
      <c r="AKB80" s="70"/>
      <c r="AKC80" s="70"/>
      <c r="AKD80" s="70"/>
      <c r="AKE80" s="70"/>
      <c r="AKF80" s="70"/>
      <c r="AKG80" s="70"/>
      <c r="AKH80" s="70"/>
      <c r="AKI80" s="70"/>
      <c r="AKJ80" s="70"/>
      <c r="AKK80" s="70"/>
      <c r="AKL80" s="70"/>
      <c r="AKM80" s="70"/>
      <c r="AKN80" s="70"/>
      <c r="AKO80" s="70"/>
      <c r="AKP80" s="70"/>
      <c r="AKQ80" s="70"/>
      <c r="AKR80" s="70"/>
      <c r="AKS80" s="70"/>
      <c r="AKT80" s="70"/>
      <c r="AKU80" s="70"/>
      <c r="AKV80" s="70"/>
      <c r="AKW80" s="70"/>
      <c r="AKX80" s="70"/>
      <c r="AKY80" s="70"/>
      <c r="AKZ80" s="70"/>
      <c r="ALA80" s="70"/>
      <c r="ALB80" s="70"/>
      <c r="ALC80" s="70"/>
      <c r="ALD80" s="70"/>
      <c r="ALE80" s="70"/>
      <c r="ALF80" s="70"/>
      <c r="ALG80" s="70"/>
      <c r="ALH80" s="70"/>
      <c r="ALI80" s="70"/>
      <c r="ALJ80" s="70"/>
      <c r="ALK80" s="70"/>
      <c r="ALL80" s="70"/>
      <c r="ALM80" s="70"/>
      <c r="ALN80" s="70"/>
      <c r="ALO80" s="70"/>
      <c r="ALP80" s="70"/>
      <c r="ALQ80" s="70"/>
      <c r="ALR80" s="70"/>
      <c r="ALS80" s="70"/>
      <c r="ALT80" s="70"/>
      <c r="ALU80" s="70"/>
      <c r="ALV80" s="70"/>
      <c r="ALW80" s="70"/>
      <c r="ALX80" s="70"/>
      <c r="ALY80" s="70"/>
      <c r="ALZ80" s="70"/>
      <c r="AMA80" s="70"/>
      <c r="AMB80" s="70"/>
      <c r="AMC80" s="70"/>
      <c r="AMD80" s="70"/>
      <c r="AME80" s="70"/>
      <c r="AMF80" s="70"/>
      <c r="AMG80" s="70"/>
      <c r="AMH80" s="70"/>
      <c r="AMI80" s="70"/>
      <c r="AMJ80" s="70"/>
    </row>
    <row r="81" spans="1:1024" ht="21.75" customHeight="1">
      <c r="A81" s="156"/>
      <c r="B81" s="157"/>
      <c r="C81" s="271"/>
      <c r="D81" s="272"/>
      <c r="E81" s="272"/>
      <c r="F81" s="272"/>
      <c r="G81" s="273"/>
      <c r="H81" s="273"/>
      <c r="I81" s="273"/>
      <c r="J81" s="273"/>
      <c r="K81" s="272"/>
      <c r="L81" s="70"/>
      <c r="M81" s="70"/>
      <c r="N81" s="70"/>
      <c r="O81" s="161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pans="1:1024" ht="21.75" customHeight="1">
      <c r="A82" s="156"/>
      <c r="B82" s="157"/>
      <c r="C82" s="270">
        <f>SUM(C77:C80)</f>
        <v>0</v>
      </c>
      <c r="D82" s="270">
        <f>SUM(D77:D80)</f>
        <v>0</v>
      </c>
      <c r="E82" s="270">
        <f>SUM(E77:E80)</f>
        <v>0</v>
      </c>
      <c r="F82" s="270">
        <f>SUM(F77:F80)</f>
        <v>0</v>
      </c>
      <c r="G82" s="264" t="s">
        <v>169</v>
      </c>
      <c r="H82" s="274"/>
      <c r="I82" s="270">
        <f>SUM(I77:I80)</f>
        <v>0</v>
      </c>
      <c r="J82" s="264"/>
      <c r="K82" s="270">
        <f>SUM(K77:K80)</f>
        <v>0</v>
      </c>
      <c r="L82" s="70"/>
      <c r="M82" s="70"/>
      <c r="N82" s="70"/>
      <c r="O82" s="161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  <c r="ADM82" s="70"/>
      <c r="ADN82" s="70"/>
      <c r="ADO82" s="70"/>
      <c r="ADP82" s="70"/>
      <c r="ADQ82" s="70"/>
      <c r="ADR82" s="70"/>
      <c r="ADS82" s="70"/>
      <c r="ADT82" s="70"/>
      <c r="ADU82" s="70"/>
      <c r="ADV82" s="70"/>
      <c r="ADW82" s="70"/>
      <c r="ADX82" s="70"/>
      <c r="ADY82" s="70"/>
      <c r="ADZ82" s="70"/>
      <c r="AEA82" s="70"/>
      <c r="AEB82" s="70"/>
      <c r="AEC82" s="70"/>
      <c r="AED82" s="70"/>
      <c r="AEE82" s="70"/>
      <c r="AEF82" s="70"/>
      <c r="AEG82" s="70"/>
      <c r="AEH82" s="70"/>
      <c r="AEI82" s="70"/>
      <c r="AEJ82" s="70"/>
      <c r="AEK82" s="70"/>
      <c r="AEL82" s="70"/>
      <c r="AEM82" s="70"/>
      <c r="AEN82" s="70"/>
      <c r="AEO82" s="70"/>
      <c r="AEP82" s="70"/>
      <c r="AEQ82" s="70"/>
      <c r="AER82" s="70"/>
      <c r="AES82" s="70"/>
      <c r="AET82" s="70"/>
      <c r="AEU82" s="70"/>
      <c r="AEV82" s="70"/>
      <c r="AEW82" s="70"/>
      <c r="AEX82" s="70"/>
      <c r="AEY82" s="70"/>
      <c r="AEZ82" s="70"/>
      <c r="AFA82" s="70"/>
      <c r="AFB82" s="70"/>
      <c r="AFC82" s="70"/>
      <c r="AFD82" s="70"/>
      <c r="AFE82" s="70"/>
      <c r="AFF82" s="70"/>
      <c r="AFG82" s="70"/>
      <c r="AFH82" s="70"/>
      <c r="AFI82" s="70"/>
      <c r="AFJ82" s="70"/>
      <c r="AFK82" s="70"/>
      <c r="AFL82" s="70"/>
      <c r="AFM82" s="70"/>
      <c r="AFN82" s="70"/>
      <c r="AFO82" s="70"/>
      <c r="AFP82" s="70"/>
      <c r="AFQ82" s="70"/>
      <c r="AFR82" s="70"/>
      <c r="AFS82" s="70"/>
      <c r="AFT82" s="70"/>
      <c r="AFU82" s="70"/>
      <c r="AFV82" s="70"/>
      <c r="AFW82" s="70"/>
      <c r="AFX82" s="70"/>
      <c r="AFY82" s="70"/>
      <c r="AFZ82" s="70"/>
      <c r="AGA82" s="70"/>
      <c r="AGB82" s="70"/>
      <c r="AGC82" s="70"/>
      <c r="AGD82" s="70"/>
      <c r="AGE82" s="70"/>
      <c r="AGF82" s="70"/>
      <c r="AGG82" s="70"/>
      <c r="AGH82" s="70"/>
      <c r="AGI82" s="70"/>
      <c r="AGJ82" s="70"/>
      <c r="AGK82" s="70"/>
      <c r="AGL82" s="70"/>
      <c r="AGM82" s="70"/>
      <c r="AGN82" s="70"/>
      <c r="AGO82" s="70"/>
      <c r="AGP82" s="70"/>
      <c r="AGQ82" s="70"/>
      <c r="AGR82" s="70"/>
      <c r="AGS82" s="70"/>
      <c r="AGT82" s="70"/>
      <c r="AGU82" s="70"/>
      <c r="AGV82" s="70"/>
      <c r="AGW82" s="70"/>
      <c r="AGX82" s="70"/>
      <c r="AGY82" s="70"/>
      <c r="AGZ82" s="70"/>
      <c r="AHA82" s="70"/>
      <c r="AHB82" s="70"/>
      <c r="AHC82" s="70"/>
      <c r="AHD82" s="70"/>
      <c r="AHE82" s="70"/>
      <c r="AHF82" s="70"/>
      <c r="AHG82" s="70"/>
      <c r="AHH82" s="70"/>
      <c r="AHI82" s="70"/>
      <c r="AHJ82" s="70"/>
      <c r="AHK82" s="70"/>
      <c r="AHL82" s="70"/>
      <c r="AHM82" s="70"/>
      <c r="AHN82" s="70"/>
      <c r="AHO82" s="70"/>
      <c r="AHP82" s="70"/>
      <c r="AHQ82" s="70"/>
      <c r="AHR82" s="70"/>
      <c r="AHS82" s="70"/>
      <c r="AHT82" s="70"/>
      <c r="AHU82" s="70"/>
      <c r="AHV82" s="70"/>
      <c r="AHW82" s="70"/>
      <c r="AHX82" s="70"/>
      <c r="AHY82" s="70"/>
      <c r="AHZ82" s="70"/>
      <c r="AIA82" s="70"/>
      <c r="AIB82" s="70"/>
      <c r="AIC82" s="70"/>
      <c r="AID82" s="70"/>
      <c r="AIE82" s="70"/>
      <c r="AIF82" s="70"/>
      <c r="AIG82" s="70"/>
      <c r="AIH82" s="70"/>
      <c r="AII82" s="70"/>
      <c r="AIJ82" s="70"/>
      <c r="AIK82" s="70"/>
      <c r="AIL82" s="70"/>
      <c r="AIM82" s="70"/>
      <c r="AIN82" s="70"/>
      <c r="AIO82" s="70"/>
      <c r="AIP82" s="70"/>
      <c r="AIQ82" s="70"/>
      <c r="AIR82" s="70"/>
      <c r="AIS82" s="70"/>
      <c r="AIT82" s="70"/>
      <c r="AIU82" s="70"/>
      <c r="AIV82" s="70"/>
      <c r="AIW82" s="70"/>
      <c r="AIX82" s="70"/>
      <c r="AIY82" s="70"/>
      <c r="AIZ82" s="70"/>
      <c r="AJA82" s="70"/>
      <c r="AJB82" s="70"/>
      <c r="AJC82" s="70"/>
      <c r="AJD82" s="70"/>
      <c r="AJE82" s="70"/>
      <c r="AJF82" s="70"/>
      <c r="AJG82" s="70"/>
      <c r="AJH82" s="70"/>
      <c r="AJI82" s="70"/>
      <c r="AJJ82" s="70"/>
      <c r="AJK82" s="70"/>
      <c r="AJL82" s="70"/>
      <c r="AJM82" s="70"/>
      <c r="AJN82" s="70"/>
      <c r="AJO82" s="70"/>
      <c r="AJP82" s="70"/>
      <c r="AJQ82" s="70"/>
      <c r="AJR82" s="70"/>
      <c r="AJS82" s="70"/>
      <c r="AJT82" s="70"/>
      <c r="AJU82" s="70"/>
      <c r="AJV82" s="70"/>
      <c r="AJW82" s="70"/>
      <c r="AJX82" s="70"/>
      <c r="AJY82" s="70"/>
      <c r="AJZ82" s="70"/>
      <c r="AKA82" s="70"/>
      <c r="AKB82" s="70"/>
      <c r="AKC82" s="70"/>
      <c r="AKD82" s="70"/>
      <c r="AKE82" s="70"/>
      <c r="AKF82" s="70"/>
      <c r="AKG82" s="70"/>
      <c r="AKH82" s="70"/>
      <c r="AKI82" s="70"/>
      <c r="AKJ82" s="70"/>
      <c r="AKK82" s="70"/>
      <c r="AKL82" s="70"/>
      <c r="AKM82" s="70"/>
      <c r="AKN82" s="70"/>
      <c r="AKO82" s="70"/>
      <c r="AKP82" s="70"/>
      <c r="AKQ82" s="70"/>
      <c r="AKR82" s="70"/>
      <c r="AKS82" s="70"/>
      <c r="AKT82" s="70"/>
      <c r="AKU82" s="70"/>
      <c r="AKV82" s="70"/>
      <c r="AKW82" s="70"/>
      <c r="AKX82" s="70"/>
      <c r="AKY82" s="70"/>
      <c r="AKZ82" s="70"/>
      <c r="ALA82" s="70"/>
      <c r="ALB82" s="70"/>
      <c r="ALC82" s="70"/>
      <c r="ALD82" s="70"/>
      <c r="ALE82" s="70"/>
      <c r="ALF82" s="70"/>
      <c r="ALG82" s="70"/>
      <c r="ALH82" s="70"/>
      <c r="ALI82" s="70"/>
      <c r="ALJ82" s="70"/>
      <c r="ALK82" s="70"/>
      <c r="ALL82" s="70"/>
      <c r="ALM82" s="70"/>
      <c r="ALN82" s="70"/>
      <c r="ALO82" s="70"/>
      <c r="ALP82" s="70"/>
      <c r="ALQ82" s="70"/>
      <c r="ALR82" s="70"/>
      <c r="ALS82" s="70"/>
      <c r="ALT82" s="70"/>
      <c r="ALU82" s="70"/>
      <c r="ALV82" s="70"/>
      <c r="ALW82" s="70"/>
      <c r="ALX82" s="70"/>
      <c r="ALY82" s="70"/>
      <c r="ALZ82" s="70"/>
      <c r="AMA82" s="70"/>
      <c r="AMB82" s="70"/>
      <c r="AMC82" s="70"/>
      <c r="AMD82" s="70"/>
      <c r="AME82" s="70"/>
      <c r="AMF82" s="70"/>
      <c r="AMG82" s="70"/>
      <c r="AMH82" s="70"/>
      <c r="AMI82" s="70"/>
      <c r="AMJ82" s="70"/>
    </row>
    <row r="83" spans="1:1024" ht="21.75" customHeight="1">
      <c r="A83" s="149"/>
      <c r="B83" s="150"/>
      <c r="C83" s="81"/>
      <c r="D83" s="149"/>
      <c r="E83" s="149"/>
      <c r="F83" s="166"/>
      <c r="G83" s="149"/>
      <c r="H83" s="149"/>
      <c r="I83" s="149"/>
      <c r="J83" s="149"/>
      <c r="K83" s="149"/>
      <c r="L83" s="70"/>
      <c r="M83" s="70"/>
      <c r="N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  <c r="ADM83" s="70"/>
      <c r="ADN83" s="70"/>
      <c r="ADO83" s="70"/>
      <c r="ADP83" s="70"/>
      <c r="ADQ83" s="70"/>
      <c r="ADR83" s="70"/>
      <c r="ADS83" s="70"/>
      <c r="ADT83" s="70"/>
      <c r="ADU83" s="70"/>
      <c r="ADV83" s="70"/>
      <c r="ADW83" s="70"/>
      <c r="ADX83" s="70"/>
      <c r="ADY83" s="70"/>
      <c r="ADZ83" s="70"/>
      <c r="AEA83" s="70"/>
      <c r="AEB83" s="70"/>
      <c r="AEC83" s="70"/>
      <c r="AED83" s="70"/>
      <c r="AEE83" s="70"/>
      <c r="AEF83" s="70"/>
      <c r="AEG83" s="70"/>
      <c r="AEH83" s="70"/>
      <c r="AEI83" s="70"/>
      <c r="AEJ83" s="70"/>
      <c r="AEK83" s="70"/>
      <c r="AEL83" s="70"/>
      <c r="AEM83" s="70"/>
      <c r="AEN83" s="70"/>
      <c r="AEO83" s="70"/>
      <c r="AEP83" s="70"/>
      <c r="AEQ83" s="70"/>
      <c r="AER83" s="70"/>
      <c r="AES83" s="70"/>
      <c r="AET83" s="70"/>
      <c r="AEU83" s="70"/>
      <c r="AEV83" s="70"/>
      <c r="AEW83" s="70"/>
      <c r="AEX83" s="70"/>
      <c r="AEY83" s="70"/>
      <c r="AEZ83" s="70"/>
      <c r="AFA83" s="70"/>
      <c r="AFB83" s="70"/>
      <c r="AFC83" s="70"/>
      <c r="AFD83" s="70"/>
      <c r="AFE83" s="70"/>
      <c r="AFF83" s="70"/>
      <c r="AFG83" s="70"/>
      <c r="AFH83" s="70"/>
      <c r="AFI83" s="70"/>
      <c r="AFJ83" s="70"/>
      <c r="AFK83" s="70"/>
      <c r="AFL83" s="70"/>
      <c r="AFM83" s="70"/>
      <c r="AFN83" s="70"/>
      <c r="AFO83" s="70"/>
      <c r="AFP83" s="70"/>
      <c r="AFQ83" s="70"/>
      <c r="AFR83" s="70"/>
      <c r="AFS83" s="70"/>
      <c r="AFT83" s="70"/>
      <c r="AFU83" s="70"/>
      <c r="AFV83" s="70"/>
      <c r="AFW83" s="70"/>
      <c r="AFX83" s="70"/>
      <c r="AFY83" s="70"/>
      <c r="AFZ83" s="70"/>
      <c r="AGA83" s="70"/>
      <c r="AGB83" s="70"/>
      <c r="AGC83" s="70"/>
      <c r="AGD83" s="70"/>
      <c r="AGE83" s="70"/>
      <c r="AGF83" s="70"/>
      <c r="AGG83" s="70"/>
      <c r="AGH83" s="70"/>
      <c r="AGI83" s="70"/>
      <c r="AGJ83" s="70"/>
      <c r="AGK83" s="70"/>
      <c r="AGL83" s="70"/>
      <c r="AGM83" s="70"/>
      <c r="AGN83" s="70"/>
      <c r="AGO83" s="70"/>
      <c r="AGP83" s="70"/>
      <c r="AGQ83" s="70"/>
      <c r="AGR83" s="70"/>
      <c r="AGS83" s="70"/>
      <c r="AGT83" s="70"/>
      <c r="AGU83" s="70"/>
      <c r="AGV83" s="70"/>
      <c r="AGW83" s="70"/>
      <c r="AGX83" s="70"/>
      <c r="AGY83" s="70"/>
      <c r="AGZ83" s="70"/>
      <c r="AHA83" s="70"/>
      <c r="AHB83" s="70"/>
      <c r="AHC83" s="70"/>
      <c r="AHD83" s="70"/>
      <c r="AHE83" s="70"/>
      <c r="AHF83" s="70"/>
      <c r="AHG83" s="70"/>
      <c r="AHH83" s="70"/>
      <c r="AHI83" s="70"/>
      <c r="AHJ83" s="70"/>
      <c r="AHK83" s="70"/>
      <c r="AHL83" s="70"/>
      <c r="AHM83" s="70"/>
      <c r="AHN83" s="70"/>
      <c r="AHO83" s="70"/>
      <c r="AHP83" s="70"/>
      <c r="AHQ83" s="70"/>
      <c r="AHR83" s="70"/>
      <c r="AHS83" s="70"/>
      <c r="AHT83" s="70"/>
      <c r="AHU83" s="70"/>
      <c r="AHV83" s="70"/>
      <c r="AHW83" s="70"/>
      <c r="AHX83" s="70"/>
      <c r="AHY83" s="70"/>
      <c r="AHZ83" s="70"/>
      <c r="AIA83" s="70"/>
      <c r="AIB83" s="70"/>
      <c r="AIC83" s="70"/>
      <c r="AID83" s="70"/>
      <c r="AIE83" s="70"/>
      <c r="AIF83" s="70"/>
      <c r="AIG83" s="70"/>
      <c r="AIH83" s="70"/>
      <c r="AII83" s="70"/>
      <c r="AIJ83" s="70"/>
      <c r="AIK83" s="70"/>
      <c r="AIL83" s="70"/>
      <c r="AIM83" s="70"/>
      <c r="AIN83" s="70"/>
      <c r="AIO83" s="70"/>
      <c r="AIP83" s="70"/>
      <c r="AIQ83" s="70"/>
      <c r="AIR83" s="70"/>
      <c r="AIS83" s="70"/>
      <c r="AIT83" s="70"/>
      <c r="AIU83" s="70"/>
      <c r="AIV83" s="70"/>
      <c r="AIW83" s="70"/>
      <c r="AIX83" s="70"/>
      <c r="AIY83" s="70"/>
      <c r="AIZ83" s="70"/>
      <c r="AJA83" s="70"/>
      <c r="AJB83" s="70"/>
      <c r="AJC83" s="70"/>
      <c r="AJD83" s="70"/>
      <c r="AJE83" s="70"/>
      <c r="AJF83" s="70"/>
      <c r="AJG83" s="70"/>
      <c r="AJH83" s="70"/>
      <c r="AJI83" s="70"/>
      <c r="AJJ83" s="70"/>
      <c r="AJK83" s="70"/>
      <c r="AJL83" s="70"/>
      <c r="AJM83" s="70"/>
      <c r="AJN83" s="70"/>
      <c r="AJO83" s="70"/>
      <c r="AJP83" s="70"/>
      <c r="AJQ83" s="70"/>
      <c r="AJR83" s="70"/>
      <c r="AJS83" s="70"/>
      <c r="AJT83" s="70"/>
      <c r="AJU83" s="70"/>
      <c r="AJV83" s="70"/>
      <c r="AJW83" s="70"/>
      <c r="AJX83" s="70"/>
      <c r="AJY83" s="70"/>
      <c r="AJZ83" s="70"/>
      <c r="AKA83" s="70"/>
      <c r="AKB83" s="70"/>
      <c r="AKC83" s="70"/>
      <c r="AKD83" s="70"/>
      <c r="AKE83" s="70"/>
      <c r="AKF83" s="70"/>
      <c r="AKG83" s="70"/>
      <c r="AKH83" s="70"/>
      <c r="AKI83" s="70"/>
      <c r="AKJ83" s="70"/>
      <c r="AKK83" s="70"/>
      <c r="AKL83" s="70"/>
      <c r="AKM83" s="70"/>
      <c r="AKN83" s="70"/>
      <c r="AKO83" s="70"/>
      <c r="AKP83" s="70"/>
      <c r="AKQ83" s="70"/>
      <c r="AKR83" s="70"/>
      <c r="AKS83" s="70"/>
      <c r="AKT83" s="70"/>
      <c r="AKU83" s="70"/>
      <c r="AKV83" s="70"/>
      <c r="AKW83" s="70"/>
      <c r="AKX83" s="70"/>
      <c r="AKY83" s="70"/>
      <c r="AKZ83" s="70"/>
      <c r="ALA83" s="70"/>
      <c r="ALB83" s="70"/>
      <c r="ALC83" s="70"/>
      <c r="ALD83" s="70"/>
      <c r="ALE83" s="70"/>
      <c r="ALF83" s="70"/>
      <c r="ALG83" s="70"/>
      <c r="ALH83" s="70"/>
      <c r="ALI83" s="70"/>
      <c r="ALJ83" s="70"/>
      <c r="ALK83" s="70"/>
      <c r="ALL83" s="70"/>
      <c r="ALM83" s="70"/>
      <c r="ALN83" s="70"/>
      <c r="ALO83" s="70"/>
      <c r="ALP83" s="70"/>
      <c r="ALQ83" s="70"/>
      <c r="ALR83" s="70"/>
      <c r="ALS83" s="70"/>
      <c r="ALT83" s="70"/>
      <c r="ALU83" s="70"/>
      <c r="ALV83" s="70"/>
      <c r="ALW83" s="70"/>
      <c r="ALX83" s="70"/>
      <c r="ALY83" s="70"/>
      <c r="ALZ83" s="70"/>
      <c r="AMA83" s="70"/>
      <c r="AMB83" s="70"/>
      <c r="AMC83" s="70"/>
      <c r="AMD83" s="70"/>
      <c r="AME83" s="70"/>
      <c r="AMF83" s="70"/>
      <c r="AMG83" s="70"/>
      <c r="AMH83" s="70"/>
      <c r="AMI83" s="70"/>
      <c r="AMJ83" s="70"/>
    </row>
    <row r="84" spans="1:1024" ht="21.75" customHeight="1">
      <c r="A84" s="70"/>
      <c r="B84" s="167"/>
      <c r="C84" s="51"/>
      <c r="D84" s="51"/>
      <c r="E84" s="51"/>
      <c r="F84" s="168"/>
      <c r="G84" s="70"/>
      <c r="H84" s="70"/>
      <c r="I84" s="70"/>
      <c r="J84" s="51"/>
      <c r="K84" s="51"/>
      <c r="L84" s="70"/>
      <c r="M84" s="70"/>
      <c r="N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  <c r="ADM84" s="70"/>
      <c r="ADN84" s="70"/>
      <c r="ADO84" s="70"/>
      <c r="ADP84" s="70"/>
      <c r="ADQ84" s="70"/>
      <c r="ADR84" s="70"/>
      <c r="ADS84" s="70"/>
      <c r="ADT84" s="70"/>
      <c r="ADU84" s="70"/>
      <c r="ADV84" s="70"/>
      <c r="ADW84" s="70"/>
      <c r="ADX84" s="70"/>
      <c r="ADY84" s="70"/>
      <c r="ADZ84" s="70"/>
      <c r="AEA84" s="70"/>
      <c r="AEB84" s="70"/>
      <c r="AEC84" s="70"/>
      <c r="AED84" s="70"/>
      <c r="AEE84" s="70"/>
      <c r="AEF84" s="70"/>
      <c r="AEG84" s="70"/>
      <c r="AEH84" s="70"/>
      <c r="AEI84" s="70"/>
      <c r="AEJ84" s="70"/>
      <c r="AEK84" s="70"/>
      <c r="AEL84" s="70"/>
      <c r="AEM84" s="70"/>
      <c r="AEN84" s="70"/>
      <c r="AEO84" s="70"/>
      <c r="AEP84" s="70"/>
      <c r="AEQ84" s="70"/>
      <c r="AER84" s="70"/>
      <c r="AES84" s="70"/>
      <c r="AET84" s="70"/>
      <c r="AEU84" s="70"/>
      <c r="AEV84" s="70"/>
      <c r="AEW84" s="70"/>
      <c r="AEX84" s="70"/>
      <c r="AEY84" s="70"/>
      <c r="AEZ84" s="70"/>
      <c r="AFA84" s="70"/>
      <c r="AFB84" s="70"/>
      <c r="AFC84" s="70"/>
      <c r="AFD84" s="70"/>
      <c r="AFE84" s="70"/>
      <c r="AFF84" s="70"/>
      <c r="AFG84" s="70"/>
      <c r="AFH84" s="70"/>
      <c r="AFI84" s="70"/>
      <c r="AFJ84" s="70"/>
      <c r="AFK84" s="70"/>
      <c r="AFL84" s="70"/>
      <c r="AFM84" s="70"/>
      <c r="AFN84" s="70"/>
      <c r="AFO84" s="70"/>
      <c r="AFP84" s="70"/>
      <c r="AFQ84" s="70"/>
      <c r="AFR84" s="70"/>
      <c r="AFS84" s="70"/>
      <c r="AFT84" s="70"/>
      <c r="AFU84" s="70"/>
      <c r="AFV84" s="70"/>
      <c r="AFW84" s="70"/>
      <c r="AFX84" s="70"/>
      <c r="AFY84" s="70"/>
      <c r="AFZ84" s="70"/>
      <c r="AGA84" s="70"/>
      <c r="AGB84" s="70"/>
      <c r="AGC84" s="70"/>
      <c r="AGD84" s="70"/>
      <c r="AGE84" s="70"/>
      <c r="AGF84" s="70"/>
      <c r="AGG84" s="70"/>
      <c r="AGH84" s="70"/>
      <c r="AGI84" s="70"/>
      <c r="AGJ84" s="70"/>
      <c r="AGK84" s="70"/>
      <c r="AGL84" s="70"/>
      <c r="AGM84" s="70"/>
      <c r="AGN84" s="70"/>
      <c r="AGO84" s="70"/>
      <c r="AGP84" s="70"/>
      <c r="AGQ84" s="70"/>
      <c r="AGR84" s="70"/>
      <c r="AGS84" s="70"/>
      <c r="AGT84" s="70"/>
      <c r="AGU84" s="70"/>
      <c r="AGV84" s="70"/>
      <c r="AGW84" s="70"/>
      <c r="AGX84" s="70"/>
      <c r="AGY84" s="70"/>
      <c r="AGZ84" s="70"/>
      <c r="AHA84" s="70"/>
      <c r="AHB84" s="70"/>
      <c r="AHC84" s="70"/>
      <c r="AHD84" s="70"/>
      <c r="AHE84" s="70"/>
      <c r="AHF84" s="70"/>
      <c r="AHG84" s="70"/>
      <c r="AHH84" s="70"/>
      <c r="AHI84" s="70"/>
      <c r="AHJ84" s="70"/>
      <c r="AHK84" s="70"/>
      <c r="AHL84" s="70"/>
      <c r="AHM84" s="70"/>
      <c r="AHN84" s="70"/>
      <c r="AHO84" s="70"/>
      <c r="AHP84" s="70"/>
      <c r="AHQ84" s="70"/>
      <c r="AHR84" s="70"/>
      <c r="AHS84" s="70"/>
      <c r="AHT84" s="70"/>
      <c r="AHU84" s="70"/>
      <c r="AHV84" s="70"/>
      <c r="AHW84" s="70"/>
      <c r="AHX84" s="70"/>
      <c r="AHY84" s="70"/>
      <c r="AHZ84" s="70"/>
      <c r="AIA84" s="70"/>
      <c r="AIB84" s="70"/>
      <c r="AIC84" s="70"/>
      <c r="AID84" s="70"/>
      <c r="AIE84" s="70"/>
      <c r="AIF84" s="70"/>
      <c r="AIG84" s="70"/>
      <c r="AIH84" s="70"/>
      <c r="AII84" s="70"/>
      <c r="AIJ84" s="70"/>
      <c r="AIK84" s="70"/>
      <c r="AIL84" s="70"/>
      <c r="AIM84" s="70"/>
      <c r="AIN84" s="70"/>
      <c r="AIO84" s="70"/>
      <c r="AIP84" s="70"/>
      <c r="AIQ84" s="70"/>
      <c r="AIR84" s="70"/>
      <c r="AIS84" s="70"/>
      <c r="AIT84" s="70"/>
      <c r="AIU84" s="70"/>
      <c r="AIV84" s="70"/>
      <c r="AIW84" s="70"/>
      <c r="AIX84" s="70"/>
      <c r="AIY84" s="70"/>
      <c r="AIZ84" s="70"/>
      <c r="AJA84" s="70"/>
      <c r="AJB84" s="70"/>
      <c r="AJC84" s="70"/>
      <c r="AJD84" s="70"/>
      <c r="AJE84" s="70"/>
      <c r="AJF84" s="70"/>
      <c r="AJG84" s="70"/>
      <c r="AJH84" s="70"/>
      <c r="AJI84" s="70"/>
      <c r="AJJ84" s="70"/>
      <c r="AJK84" s="70"/>
      <c r="AJL84" s="70"/>
      <c r="AJM84" s="70"/>
      <c r="AJN84" s="70"/>
      <c r="AJO84" s="70"/>
      <c r="AJP84" s="70"/>
      <c r="AJQ84" s="70"/>
      <c r="AJR84" s="70"/>
      <c r="AJS84" s="70"/>
      <c r="AJT84" s="70"/>
      <c r="AJU84" s="70"/>
      <c r="AJV84" s="70"/>
      <c r="AJW84" s="70"/>
      <c r="AJX84" s="70"/>
      <c r="AJY84" s="70"/>
      <c r="AJZ84" s="70"/>
      <c r="AKA84" s="70"/>
      <c r="AKB84" s="70"/>
      <c r="AKC84" s="70"/>
      <c r="AKD84" s="70"/>
      <c r="AKE84" s="70"/>
      <c r="AKF84" s="70"/>
      <c r="AKG84" s="70"/>
      <c r="AKH84" s="70"/>
      <c r="AKI84" s="70"/>
      <c r="AKJ84" s="70"/>
      <c r="AKK84" s="70"/>
      <c r="AKL84" s="70"/>
      <c r="AKM84" s="70"/>
      <c r="AKN84" s="70"/>
      <c r="AKO84" s="70"/>
      <c r="AKP84" s="70"/>
      <c r="AKQ84" s="70"/>
      <c r="AKR84" s="70"/>
      <c r="AKS84" s="70"/>
      <c r="AKT84" s="70"/>
      <c r="AKU84" s="70"/>
      <c r="AKV84" s="70"/>
      <c r="AKW84" s="70"/>
      <c r="AKX84" s="70"/>
      <c r="AKY84" s="70"/>
      <c r="AKZ84" s="70"/>
      <c r="ALA84" s="70"/>
      <c r="ALB84" s="70"/>
      <c r="ALC84" s="70"/>
      <c r="ALD84" s="70"/>
      <c r="ALE84" s="70"/>
      <c r="ALF84" s="70"/>
      <c r="ALG84" s="70"/>
      <c r="ALH84" s="70"/>
      <c r="ALI84" s="70"/>
      <c r="ALJ84" s="70"/>
      <c r="ALK84" s="70"/>
      <c r="ALL84" s="70"/>
      <c r="ALM84" s="70"/>
      <c r="ALN84" s="70"/>
      <c r="ALO84" s="70"/>
      <c r="ALP84" s="70"/>
      <c r="ALQ84" s="70"/>
      <c r="ALR84" s="70"/>
      <c r="ALS84" s="70"/>
      <c r="ALT84" s="70"/>
      <c r="ALU84" s="70"/>
      <c r="ALV84" s="70"/>
      <c r="ALW84" s="70"/>
      <c r="ALX84" s="70"/>
      <c r="ALY84" s="70"/>
      <c r="ALZ84" s="70"/>
      <c r="AMA84" s="70"/>
      <c r="AMB84" s="70"/>
      <c r="AMC84" s="70"/>
      <c r="AMD84" s="70"/>
      <c r="AME84" s="70"/>
      <c r="AMF84" s="70"/>
      <c r="AMG84" s="70"/>
      <c r="AMH84" s="70"/>
      <c r="AMI84" s="70"/>
      <c r="AMJ84" s="70"/>
    </row>
    <row r="85" spans="1:1024" ht="14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  <c r="ADM85" s="70"/>
      <c r="ADN85" s="70"/>
      <c r="ADO85" s="70"/>
      <c r="ADP85" s="70"/>
      <c r="ADQ85" s="70"/>
      <c r="ADR85" s="70"/>
      <c r="ADS85" s="70"/>
      <c r="ADT85" s="70"/>
      <c r="ADU85" s="70"/>
      <c r="ADV85" s="70"/>
      <c r="ADW85" s="70"/>
      <c r="ADX85" s="70"/>
      <c r="ADY85" s="70"/>
      <c r="ADZ85" s="70"/>
      <c r="AEA85" s="70"/>
      <c r="AEB85" s="70"/>
      <c r="AEC85" s="70"/>
      <c r="AED85" s="70"/>
      <c r="AEE85" s="70"/>
      <c r="AEF85" s="70"/>
      <c r="AEG85" s="70"/>
      <c r="AEH85" s="70"/>
      <c r="AEI85" s="70"/>
      <c r="AEJ85" s="70"/>
      <c r="AEK85" s="70"/>
      <c r="AEL85" s="70"/>
      <c r="AEM85" s="70"/>
      <c r="AEN85" s="70"/>
      <c r="AEO85" s="70"/>
      <c r="AEP85" s="70"/>
      <c r="AEQ85" s="70"/>
      <c r="AER85" s="70"/>
      <c r="AES85" s="70"/>
      <c r="AET85" s="70"/>
      <c r="AEU85" s="70"/>
      <c r="AEV85" s="70"/>
      <c r="AEW85" s="70"/>
      <c r="AEX85" s="70"/>
      <c r="AEY85" s="70"/>
      <c r="AEZ85" s="70"/>
      <c r="AFA85" s="70"/>
      <c r="AFB85" s="70"/>
      <c r="AFC85" s="70"/>
      <c r="AFD85" s="70"/>
      <c r="AFE85" s="70"/>
      <c r="AFF85" s="70"/>
      <c r="AFG85" s="70"/>
      <c r="AFH85" s="70"/>
      <c r="AFI85" s="70"/>
      <c r="AFJ85" s="70"/>
      <c r="AFK85" s="70"/>
      <c r="AFL85" s="70"/>
      <c r="AFM85" s="70"/>
      <c r="AFN85" s="70"/>
      <c r="AFO85" s="70"/>
      <c r="AFP85" s="70"/>
      <c r="AFQ85" s="70"/>
      <c r="AFR85" s="70"/>
      <c r="AFS85" s="70"/>
      <c r="AFT85" s="70"/>
      <c r="AFU85" s="70"/>
      <c r="AFV85" s="70"/>
      <c r="AFW85" s="70"/>
      <c r="AFX85" s="70"/>
      <c r="AFY85" s="70"/>
      <c r="AFZ85" s="70"/>
      <c r="AGA85" s="70"/>
      <c r="AGB85" s="70"/>
      <c r="AGC85" s="70"/>
      <c r="AGD85" s="70"/>
      <c r="AGE85" s="70"/>
      <c r="AGF85" s="70"/>
      <c r="AGG85" s="70"/>
      <c r="AGH85" s="70"/>
      <c r="AGI85" s="70"/>
      <c r="AGJ85" s="70"/>
      <c r="AGK85" s="70"/>
      <c r="AGL85" s="70"/>
      <c r="AGM85" s="70"/>
      <c r="AGN85" s="70"/>
      <c r="AGO85" s="70"/>
      <c r="AGP85" s="70"/>
      <c r="AGQ85" s="70"/>
      <c r="AGR85" s="70"/>
      <c r="AGS85" s="70"/>
      <c r="AGT85" s="70"/>
      <c r="AGU85" s="70"/>
      <c r="AGV85" s="70"/>
      <c r="AGW85" s="70"/>
      <c r="AGX85" s="70"/>
      <c r="AGY85" s="70"/>
      <c r="AGZ85" s="70"/>
      <c r="AHA85" s="70"/>
      <c r="AHB85" s="70"/>
      <c r="AHC85" s="70"/>
      <c r="AHD85" s="70"/>
      <c r="AHE85" s="70"/>
      <c r="AHF85" s="70"/>
      <c r="AHG85" s="70"/>
      <c r="AHH85" s="70"/>
      <c r="AHI85" s="70"/>
      <c r="AHJ85" s="70"/>
      <c r="AHK85" s="70"/>
      <c r="AHL85" s="70"/>
      <c r="AHM85" s="70"/>
      <c r="AHN85" s="70"/>
      <c r="AHO85" s="70"/>
      <c r="AHP85" s="70"/>
      <c r="AHQ85" s="70"/>
      <c r="AHR85" s="70"/>
      <c r="AHS85" s="70"/>
      <c r="AHT85" s="70"/>
      <c r="AHU85" s="70"/>
      <c r="AHV85" s="70"/>
      <c r="AHW85" s="70"/>
      <c r="AHX85" s="70"/>
      <c r="AHY85" s="70"/>
      <c r="AHZ85" s="70"/>
      <c r="AIA85" s="70"/>
      <c r="AIB85" s="70"/>
      <c r="AIC85" s="70"/>
      <c r="AID85" s="70"/>
      <c r="AIE85" s="70"/>
      <c r="AIF85" s="70"/>
      <c r="AIG85" s="70"/>
      <c r="AIH85" s="70"/>
      <c r="AII85" s="70"/>
      <c r="AIJ85" s="70"/>
      <c r="AIK85" s="70"/>
      <c r="AIL85" s="70"/>
      <c r="AIM85" s="70"/>
      <c r="AIN85" s="70"/>
      <c r="AIO85" s="70"/>
      <c r="AIP85" s="70"/>
      <c r="AIQ85" s="70"/>
      <c r="AIR85" s="70"/>
      <c r="AIS85" s="70"/>
      <c r="AIT85" s="70"/>
      <c r="AIU85" s="70"/>
      <c r="AIV85" s="70"/>
      <c r="AIW85" s="70"/>
      <c r="AIX85" s="70"/>
      <c r="AIY85" s="70"/>
      <c r="AIZ85" s="70"/>
      <c r="AJA85" s="70"/>
      <c r="AJB85" s="70"/>
      <c r="AJC85" s="70"/>
      <c r="AJD85" s="70"/>
      <c r="AJE85" s="70"/>
      <c r="AJF85" s="70"/>
      <c r="AJG85" s="70"/>
      <c r="AJH85" s="70"/>
      <c r="AJI85" s="70"/>
      <c r="AJJ85" s="70"/>
      <c r="AJK85" s="70"/>
      <c r="AJL85" s="70"/>
      <c r="AJM85" s="70"/>
      <c r="AJN85" s="70"/>
      <c r="AJO85" s="70"/>
      <c r="AJP85" s="70"/>
      <c r="AJQ85" s="70"/>
      <c r="AJR85" s="70"/>
      <c r="AJS85" s="70"/>
      <c r="AJT85" s="70"/>
      <c r="AJU85" s="70"/>
      <c r="AJV85" s="70"/>
      <c r="AJW85" s="70"/>
      <c r="AJX85" s="70"/>
      <c r="AJY85" s="70"/>
      <c r="AJZ85" s="70"/>
      <c r="AKA85" s="70"/>
      <c r="AKB85" s="70"/>
      <c r="AKC85" s="70"/>
      <c r="AKD85" s="70"/>
      <c r="AKE85" s="70"/>
      <c r="AKF85" s="70"/>
      <c r="AKG85" s="70"/>
      <c r="AKH85" s="70"/>
      <c r="AKI85" s="70"/>
      <c r="AKJ85" s="70"/>
      <c r="AKK85" s="70"/>
      <c r="AKL85" s="70"/>
      <c r="AKM85" s="70"/>
      <c r="AKN85" s="70"/>
      <c r="AKO85" s="70"/>
      <c r="AKP85" s="70"/>
      <c r="AKQ85" s="70"/>
      <c r="AKR85" s="70"/>
      <c r="AKS85" s="70"/>
      <c r="AKT85" s="70"/>
      <c r="AKU85" s="70"/>
      <c r="AKV85" s="70"/>
      <c r="AKW85" s="70"/>
      <c r="AKX85" s="70"/>
      <c r="AKY85" s="70"/>
      <c r="AKZ85" s="70"/>
      <c r="ALA85" s="70"/>
      <c r="ALB85" s="70"/>
      <c r="ALC85" s="70"/>
      <c r="ALD85" s="70"/>
      <c r="ALE85" s="70"/>
      <c r="ALF85" s="70"/>
      <c r="ALG85" s="70"/>
      <c r="ALH85" s="70"/>
      <c r="ALI85" s="70"/>
      <c r="ALJ85" s="70"/>
      <c r="ALK85" s="70"/>
      <c r="ALL85" s="70"/>
      <c r="ALM85" s="70"/>
      <c r="ALN85" s="70"/>
      <c r="ALO85" s="70"/>
      <c r="ALP85" s="70"/>
      <c r="ALQ85" s="70"/>
      <c r="ALR85" s="70"/>
      <c r="ALS85" s="70"/>
      <c r="ALT85" s="70"/>
      <c r="ALU85" s="70"/>
      <c r="ALV85" s="70"/>
      <c r="ALW85" s="70"/>
      <c r="ALX85" s="70"/>
      <c r="ALY85" s="70"/>
      <c r="ALZ85" s="70"/>
      <c r="AMA85" s="70"/>
      <c r="AMB85" s="70"/>
      <c r="AMC85" s="70"/>
      <c r="AMD85" s="70"/>
      <c r="AME85" s="70"/>
      <c r="AMF85" s="70"/>
      <c r="AMG85" s="70"/>
      <c r="AMH85" s="70"/>
      <c r="AMI85" s="70"/>
      <c r="AMJ85" s="70"/>
    </row>
    <row r="86" spans="1:1024" ht="14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  <c r="ADM86" s="70"/>
      <c r="ADN86" s="70"/>
      <c r="ADO86" s="70"/>
      <c r="ADP86" s="70"/>
      <c r="ADQ86" s="70"/>
      <c r="ADR86" s="70"/>
      <c r="ADS86" s="70"/>
      <c r="ADT86" s="70"/>
      <c r="ADU86" s="70"/>
      <c r="ADV86" s="70"/>
      <c r="ADW86" s="70"/>
      <c r="ADX86" s="70"/>
      <c r="ADY86" s="70"/>
      <c r="ADZ86" s="70"/>
      <c r="AEA86" s="70"/>
      <c r="AEB86" s="70"/>
      <c r="AEC86" s="70"/>
      <c r="AED86" s="70"/>
      <c r="AEE86" s="70"/>
      <c r="AEF86" s="70"/>
      <c r="AEG86" s="70"/>
      <c r="AEH86" s="70"/>
      <c r="AEI86" s="70"/>
      <c r="AEJ86" s="70"/>
      <c r="AEK86" s="70"/>
      <c r="AEL86" s="70"/>
      <c r="AEM86" s="70"/>
      <c r="AEN86" s="70"/>
      <c r="AEO86" s="70"/>
      <c r="AEP86" s="70"/>
      <c r="AEQ86" s="70"/>
      <c r="AER86" s="70"/>
      <c r="AES86" s="70"/>
      <c r="AET86" s="70"/>
      <c r="AEU86" s="70"/>
      <c r="AEV86" s="70"/>
      <c r="AEW86" s="70"/>
      <c r="AEX86" s="70"/>
      <c r="AEY86" s="70"/>
      <c r="AEZ86" s="70"/>
      <c r="AFA86" s="70"/>
      <c r="AFB86" s="70"/>
      <c r="AFC86" s="70"/>
      <c r="AFD86" s="70"/>
      <c r="AFE86" s="70"/>
      <c r="AFF86" s="70"/>
      <c r="AFG86" s="70"/>
      <c r="AFH86" s="70"/>
      <c r="AFI86" s="70"/>
      <c r="AFJ86" s="70"/>
      <c r="AFK86" s="70"/>
      <c r="AFL86" s="70"/>
      <c r="AFM86" s="70"/>
      <c r="AFN86" s="70"/>
      <c r="AFO86" s="70"/>
      <c r="AFP86" s="70"/>
      <c r="AFQ86" s="70"/>
      <c r="AFR86" s="70"/>
      <c r="AFS86" s="70"/>
      <c r="AFT86" s="70"/>
      <c r="AFU86" s="70"/>
      <c r="AFV86" s="70"/>
      <c r="AFW86" s="70"/>
      <c r="AFX86" s="70"/>
      <c r="AFY86" s="70"/>
      <c r="AFZ86" s="70"/>
      <c r="AGA86" s="70"/>
      <c r="AGB86" s="70"/>
      <c r="AGC86" s="70"/>
      <c r="AGD86" s="70"/>
      <c r="AGE86" s="70"/>
      <c r="AGF86" s="70"/>
      <c r="AGG86" s="70"/>
      <c r="AGH86" s="70"/>
      <c r="AGI86" s="70"/>
      <c r="AGJ86" s="70"/>
      <c r="AGK86" s="70"/>
      <c r="AGL86" s="70"/>
      <c r="AGM86" s="70"/>
      <c r="AGN86" s="70"/>
      <c r="AGO86" s="70"/>
      <c r="AGP86" s="70"/>
      <c r="AGQ86" s="70"/>
      <c r="AGR86" s="70"/>
      <c r="AGS86" s="70"/>
      <c r="AGT86" s="70"/>
      <c r="AGU86" s="70"/>
      <c r="AGV86" s="70"/>
      <c r="AGW86" s="70"/>
      <c r="AGX86" s="70"/>
      <c r="AGY86" s="70"/>
      <c r="AGZ86" s="70"/>
      <c r="AHA86" s="70"/>
      <c r="AHB86" s="70"/>
      <c r="AHC86" s="70"/>
      <c r="AHD86" s="70"/>
      <c r="AHE86" s="70"/>
      <c r="AHF86" s="70"/>
      <c r="AHG86" s="70"/>
      <c r="AHH86" s="70"/>
      <c r="AHI86" s="70"/>
      <c r="AHJ86" s="70"/>
      <c r="AHK86" s="70"/>
      <c r="AHL86" s="70"/>
      <c r="AHM86" s="70"/>
      <c r="AHN86" s="70"/>
      <c r="AHO86" s="70"/>
      <c r="AHP86" s="70"/>
      <c r="AHQ86" s="70"/>
      <c r="AHR86" s="70"/>
      <c r="AHS86" s="70"/>
      <c r="AHT86" s="70"/>
      <c r="AHU86" s="70"/>
      <c r="AHV86" s="70"/>
      <c r="AHW86" s="70"/>
      <c r="AHX86" s="70"/>
      <c r="AHY86" s="70"/>
      <c r="AHZ86" s="70"/>
      <c r="AIA86" s="70"/>
      <c r="AIB86" s="70"/>
      <c r="AIC86" s="70"/>
      <c r="AID86" s="70"/>
      <c r="AIE86" s="70"/>
      <c r="AIF86" s="70"/>
      <c r="AIG86" s="70"/>
      <c r="AIH86" s="70"/>
      <c r="AII86" s="70"/>
      <c r="AIJ86" s="70"/>
      <c r="AIK86" s="70"/>
      <c r="AIL86" s="70"/>
      <c r="AIM86" s="70"/>
      <c r="AIN86" s="70"/>
      <c r="AIO86" s="70"/>
      <c r="AIP86" s="70"/>
      <c r="AIQ86" s="70"/>
      <c r="AIR86" s="70"/>
      <c r="AIS86" s="70"/>
      <c r="AIT86" s="70"/>
      <c r="AIU86" s="70"/>
      <c r="AIV86" s="70"/>
      <c r="AIW86" s="70"/>
      <c r="AIX86" s="70"/>
      <c r="AIY86" s="70"/>
      <c r="AIZ86" s="70"/>
      <c r="AJA86" s="70"/>
      <c r="AJB86" s="70"/>
      <c r="AJC86" s="70"/>
      <c r="AJD86" s="70"/>
      <c r="AJE86" s="70"/>
      <c r="AJF86" s="70"/>
      <c r="AJG86" s="70"/>
      <c r="AJH86" s="70"/>
      <c r="AJI86" s="70"/>
      <c r="AJJ86" s="70"/>
      <c r="AJK86" s="70"/>
      <c r="AJL86" s="70"/>
      <c r="AJM86" s="70"/>
      <c r="AJN86" s="70"/>
      <c r="AJO86" s="70"/>
      <c r="AJP86" s="70"/>
      <c r="AJQ86" s="70"/>
      <c r="AJR86" s="70"/>
      <c r="AJS86" s="70"/>
      <c r="AJT86" s="70"/>
      <c r="AJU86" s="70"/>
      <c r="AJV86" s="70"/>
      <c r="AJW86" s="70"/>
      <c r="AJX86" s="70"/>
      <c r="AJY86" s="70"/>
      <c r="AJZ86" s="70"/>
      <c r="AKA86" s="70"/>
      <c r="AKB86" s="70"/>
      <c r="AKC86" s="70"/>
      <c r="AKD86" s="70"/>
      <c r="AKE86" s="70"/>
      <c r="AKF86" s="70"/>
      <c r="AKG86" s="70"/>
      <c r="AKH86" s="70"/>
      <c r="AKI86" s="70"/>
      <c r="AKJ86" s="70"/>
      <c r="AKK86" s="70"/>
      <c r="AKL86" s="70"/>
      <c r="AKM86" s="70"/>
      <c r="AKN86" s="70"/>
      <c r="AKO86" s="70"/>
      <c r="AKP86" s="70"/>
      <c r="AKQ86" s="70"/>
      <c r="AKR86" s="70"/>
      <c r="AKS86" s="70"/>
      <c r="AKT86" s="70"/>
      <c r="AKU86" s="70"/>
      <c r="AKV86" s="70"/>
      <c r="AKW86" s="70"/>
      <c r="AKX86" s="70"/>
      <c r="AKY86" s="70"/>
      <c r="AKZ86" s="70"/>
      <c r="ALA86" s="70"/>
      <c r="ALB86" s="70"/>
      <c r="ALC86" s="70"/>
      <c r="ALD86" s="70"/>
      <c r="ALE86" s="70"/>
      <c r="ALF86" s="70"/>
      <c r="ALG86" s="70"/>
      <c r="ALH86" s="70"/>
      <c r="ALI86" s="70"/>
      <c r="ALJ86" s="70"/>
      <c r="ALK86" s="70"/>
      <c r="ALL86" s="70"/>
      <c r="ALM86" s="70"/>
      <c r="ALN86" s="70"/>
      <c r="ALO86" s="70"/>
      <c r="ALP86" s="70"/>
      <c r="ALQ86" s="70"/>
      <c r="ALR86" s="70"/>
      <c r="ALS86" s="70"/>
      <c r="ALT86" s="70"/>
      <c r="ALU86" s="70"/>
      <c r="ALV86" s="70"/>
      <c r="ALW86" s="70"/>
      <c r="ALX86" s="70"/>
      <c r="ALY86" s="70"/>
      <c r="ALZ86" s="70"/>
      <c r="AMA86" s="70"/>
      <c r="AMB86" s="70"/>
      <c r="AMC86" s="70"/>
      <c r="AMD86" s="70"/>
      <c r="AME86" s="70"/>
      <c r="AMF86" s="70"/>
      <c r="AMG86" s="70"/>
      <c r="AMH86" s="70"/>
      <c r="AMI86" s="70"/>
      <c r="AMJ86" s="70"/>
    </row>
    <row r="87" spans="1:1024" ht="14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  <c r="ADM87" s="70"/>
      <c r="ADN87" s="70"/>
      <c r="ADO87" s="70"/>
      <c r="ADP87" s="70"/>
      <c r="ADQ87" s="70"/>
      <c r="ADR87" s="70"/>
      <c r="ADS87" s="70"/>
      <c r="ADT87" s="70"/>
      <c r="ADU87" s="70"/>
      <c r="ADV87" s="70"/>
      <c r="ADW87" s="70"/>
      <c r="ADX87" s="70"/>
      <c r="ADY87" s="70"/>
      <c r="ADZ87" s="70"/>
      <c r="AEA87" s="70"/>
      <c r="AEB87" s="70"/>
      <c r="AEC87" s="70"/>
      <c r="AED87" s="70"/>
      <c r="AEE87" s="70"/>
      <c r="AEF87" s="70"/>
      <c r="AEG87" s="70"/>
      <c r="AEH87" s="70"/>
      <c r="AEI87" s="70"/>
      <c r="AEJ87" s="70"/>
      <c r="AEK87" s="70"/>
      <c r="AEL87" s="70"/>
      <c r="AEM87" s="70"/>
      <c r="AEN87" s="70"/>
      <c r="AEO87" s="70"/>
      <c r="AEP87" s="70"/>
      <c r="AEQ87" s="70"/>
      <c r="AER87" s="70"/>
      <c r="AES87" s="70"/>
      <c r="AET87" s="70"/>
      <c r="AEU87" s="70"/>
      <c r="AEV87" s="70"/>
      <c r="AEW87" s="70"/>
      <c r="AEX87" s="70"/>
      <c r="AEY87" s="70"/>
      <c r="AEZ87" s="70"/>
      <c r="AFA87" s="70"/>
      <c r="AFB87" s="70"/>
      <c r="AFC87" s="70"/>
      <c r="AFD87" s="70"/>
      <c r="AFE87" s="70"/>
      <c r="AFF87" s="70"/>
      <c r="AFG87" s="70"/>
      <c r="AFH87" s="70"/>
      <c r="AFI87" s="70"/>
      <c r="AFJ87" s="70"/>
      <c r="AFK87" s="70"/>
      <c r="AFL87" s="70"/>
      <c r="AFM87" s="70"/>
      <c r="AFN87" s="70"/>
      <c r="AFO87" s="70"/>
      <c r="AFP87" s="70"/>
      <c r="AFQ87" s="70"/>
      <c r="AFR87" s="70"/>
      <c r="AFS87" s="70"/>
      <c r="AFT87" s="70"/>
      <c r="AFU87" s="70"/>
      <c r="AFV87" s="70"/>
      <c r="AFW87" s="70"/>
      <c r="AFX87" s="70"/>
      <c r="AFY87" s="70"/>
      <c r="AFZ87" s="70"/>
      <c r="AGA87" s="70"/>
      <c r="AGB87" s="70"/>
      <c r="AGC87" s="70"/>
      <c r="AGD87" s="70"/>
      <c r="AGE87" s="70"/>
      <c r="AGF87" s="70"/>
      <c r="AGG87" s="70"/>
      <c r="AGH87" s="70"/>
      <c r="AGI87" s="70"/>
      <c r="AGJ87" s="70"/>
      <c r="AGK87" s="70"/>
      <c r="AGL87" s="70"/>
      <c r="AGM87" s="70"/>
      <c r="AGN87" s="70"/>
      <c r="AGO87" s="70"/>
      <c r="AGP87" s="70"/>
      <c r="AGQ87" s="70"/>
      <c r="AGR87" s="70"/>
      <c r="AGS87" s="70"/>
      <c r="AGT87" s="70"/>
      <c r="AGU87" s="70"/>
      <c r="AGV87" s="70"/>
      <c r="AGW87" s="70"/>
      <c r="AGX87" s="70"/>
      <c r="AGY87" s="70"/>
      <c r="AGZ87" s="70"/>
      <c r="AHA87" s="70"/>
      <c r="AHB87" s="70"/>
      <c r="AHC87" s="70"/>
      <c r="AHD87" s="70"/>
      <c r="AHE87" s="70"/>
      <c r="AHF87" s="70"/>
      <c r="AHG87" s="70"/>
      <c r="AHH87" s="70"/>
      <c r="AHI87" s="70"/>
      <c r="AHJ87" s="70"/>
      <c r="AHK87" s="70"/>
      <c r="AHL87" s="70"/>
      <c r="AHM87" s="70"/>
      <c r="AHN87" s="70"/>
      <c r="AHO87" s="70"/>
      <c r="AHP87" s="70"/>
      <c r="AHQ87" s="70"/>
      <c r="AHR87" s="70"/>
      <c r="AHS87" s="70"/>
      <c r="AHT87" s="70"/>
      <c r="AHU87" s="70"/>
      <c r="AHV87" s="70"/>
      <c r="AHW87" s="70"/>
      <c r="AHX87" s="70"/>
      <c r="AHY87" s="70"/>
      <c r="AHZ87" s="70"/>
      <c r="AIA87" s="70"/>
      <c r="AIB87" s="70"/>
      <c r="AIC87" s="70"/>
      <c r="AID87" s="70"/>
      <c r="AIE87" s="70"/>
      <c r="AIF87" s="70"/>
      <c r="AIG87" s="70"/>
      <c r="AIH87" s="70"/>
      <c r="AII87" s="70"/>
      <c r="AIJ87" s="70"/>
      <c r="AIK87" s="70"/>
      <c r="AIL87" s="70"/>
      <c r="AIM87" s="70"/>
      <c r="AIN87" s="70"/>
      <c r="AIO87" s="70"/>
      <c r="AIP87" s="70"/>
      <c r="AIQ87" s="70"/>
      <c r="AIR87" s="70"/>
      <c r="AIS87" s="70"/>
      <c r="AIT87" s="70"/>
      <c r="AIU87" s="70"/>
      <c r="AIV87" s="70"/>
      <c r="AIW87" s="70"/>
      <c r="AIX87" s="70"/>
      <c r="AIY87" s="70"/>
      <c r="AIZ87" s="70"/>
      <c r="AJA87" s="70"/>
      <c r="AJB87" s="70"/>
      <c r="AJC87" s="70"/>
      <c r="AJD87" s="70"/>
      <c r="AJE87" s="70"/>
      <c r="AJF87" s="70"/>
      <c r="AJG87" s="70"/>
      <c r="AJH87" s="70"/>
      <c r="AJI87" s="70"/>
      <c r="AJJ87" s="70"/>
      <c r="AJK87" s="70"/>
      <c r="AJL87" s="70"/>
      <c r="AJM87" s="70"/>
      <c r="AJN87" s="70"/>
      <c r="AJO87" s="70"/>
      <c r="AJP87" s="70"/>
      <c r="AJQ87" s="70"/>
      <c r="AJR87" s="70"/>
      <c r="AJS87" s="70"/>
      <c r="AJT87" s="70"/>
      <c r="AJU87" s="70"/>
      <c r="AJV87" s="70"/>
      <c r="AJW87" s="70"/>
      <c r="AJX87" s="70"/>
      <c r="AJY87" s="70"/>
      <c r="AJZ87" s="70"/>
      <c r="AKA87" s="70"/>
      <c r="AKB87" s="70"/>
      <c r="AKC87" s="70"/>
      <c r="AKD87" s="70"/>
      <c r="AKE87" s="70"/>
      <c r="AKF87" s="70"/>
      <c r="AKG87" s="70"/>
      <c r="AKH87" s="70"/>
      <c r="AKI87" s="70"/>
      <c r="AKJ87" s="70"/>
      <c r="AKK87" s="70"/>
      <c r="AKL87" s="70"/>
      <c r="AKM87" s="70"/>
      <c r="AKN87" s="70"/>
      <c r="AKO87" s="70"/>
      <c r="AKP87" s="70"/>
      <c r="AKQ87" s="70"/>
      <c r="AKR87" s="70"/>
      <c r="AKS87" s="70"/>
      <c r="AKT87" s="70"/>
      <c r="AKU87" s="70"/>
      <c r="AKV87" s="70"/>
      <c r="AKW87" s="70"/>
      <c r="AKX87" s="70"/>
      <c r="AKY87" s="70"/>
      <c r="AKZ87" s="70"/>
      <c r="ALA87" s="70"/>
      <c r="ALB87" s="70"/>
      <c r="ALC87" s="70"/>
      <c r="ALD87" s="70"/>
      <c r="ALE87" s="70"/>
      <c r="ALF87" s="70"/>
      <c r="ALG87" s="70"/>
      <c r="ALH87" s="70"/>
      <c r="ALI87" s="70"/>
      <c r="ALJ87" s="70"/>
      <c r="ALK87" s="70"/>
      <c r="ALL87" s="70"/>
      <c r="ALM87" s="70"/>
      <c r="ALN87" s="70"/>
      <c r="ALO87" s="70"/>
      <c r="ALP87" s="70"/>
      <c r="ALQ87" s="70"/>
      <c r="ALR87" s="70"/>
      <c r="ALS87" s="70"/>
      <c r="ALT87" s="70"/>
      <c r="ALU87" s="70"/>
      <c r="ALV87" s="70"/>
      <c r="ALW87" s="70"/>
      <c r="ALX87" s="70"/>
      <c r="ALY87" s="70"/>
      <c r="ALZ87" s="70"/>
      <c r="AMA87" s="70"/>
      <c r="AMB87" s="70"/>
      <c r="AMC87" s="70"/>
      <c r="AMD87" s="70"/>
      <c r="AME87" s="70"/>
      <c r="AMF87" s="70"/>
      <c r="AMG87" s="70"/>
      <c r="AMH87" s="70"/>
      <c r="AMI87" s="70"/>
      <c r="AMJ87" s="70"/>
    </row>
    <row r="88" spans="1:1024" ht="14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  <c r="ADM88" s="70"/>
      <c r="ADN88" s="70"/>
      <c r="ADO88" s="70"/>
      <c r="ADP88" s="70"/>
      <c r="ADQ88" s="70"/>
      <c r="ADR88" s="70"/>
      <c r="ADS88" s="70"/>
      <c r="ADT88" s="70"/>
      <c r="ADU88" s="70"/>
      <c r="ADV88" s="70"/>
      <c r="ADW88" s="70"/>
      <c r="ADX88" s="70"/>
      <c r="ADY88" s="70"/>
      <c r="ADZ88" s="70"/>
      <c r="AEA88" s="70"/>
      <c r="AEB88" s="70"/>
      <c r="AEC88" s="70"/>
      <c r="AED88" s="70"/>
      <c r="AEE88" s="70"/>
      <c r="AEF88" s="70"/>
      <c r="AEG88" s="70"/>
      <c r="AEH88" s="70"/>
      <c r="AEI88" s="70"/>
      <c r="AEJ88" s="70"/>
      <c r="AEK88" s="70"/>
      <c r="AEL88" s="70"/>
      <c r="AEM88" s="70"/>
      <c r="AEN88" s="70"/>
      <c r="AEO88" s="70"/>
      <c r="AEP88" s="70"/>
      <c r="AEQ88" s="70"/>
      <c r="AER88" s="70"/>
      <c r="AES88" s="70"/>
      <c r="AET88" s="70"/>
      <c r="AEU88" s="70"/>
      <c r="AEV88" s="70"/>
      <c r="AEW88" s="70"/>
      <c r="AEX88" s="70"/>
      <c r="AEY88" s="70"/>
      <c r="AEZ88" s="70"/>
      <c r="AFA88" s="70"/>
      <c r="AFB88" s="70"/>
      <c r="AFC88" s="70"/>
      <c r="AFD88" s="70"/>
      <c r="AFE88" s="70"/>
      <c r="AFF88" s="70"/>
      <c r="AFG88" s="70"/>
      <c r="AFH88" s="70"/>
      <c r="AFI88" s="70"/>
      <c r="AFJ88" s="70"/>
      <c r="AFK88" s="70"/>
      <c r="AFL88" s="70"/>
      <c r="AFM88" s="70"/>
      <c r="AFN88" s="70"/>
      <c r="AFO88" s="70"/>
      <c r="AFP88" s="70"/>
      <c r="AFQ88" s="70"/>
      <c r="AFR88" s="70"/>
      <c r="AFS88" s="70"/>
      <c r="AFT88" s="70"/>
      <c r="AFU88" s="70"/>
      <c r="AFV88" s="70"/>
      <c r="AFW88" s="70"/>
      <c r="AFX88" s="70"/>
      <c r="AFY88" s="70"/>
      <c r="AFZ88" s="70"/>
      <c r="AGA88" s="70"/>
      <c r="AGB88" s="70"/>
      <c r="AGC88" s="70"/>
      <c r="AGD88" s="70"/>
      <c r="AGE88" s="70"/>
      <c r="AGF88" s="70"/>
      <c r="AGG88" s="70"/>
      <c r="AGH88" s="70"/>
      <c r="AGI88" s="70"/>
      <c r="AGJ88" s="70"/>
      <c r="AGK88" s="70"/>
      <c r="AGL88" s="70"/>
      <c r="AGM88" s="70"/>
      <c r="AGN88" s="70"/>
      <c r="AGO88" s="70"/>
      <c r="AGP88" s="70"/>
      <c r="AGQ88" s="70"/>
      <c r="AGR88" s="70"/>
      <c r="AGS88" s="70"/>
      <c r="AGT88" s="70"/>
      <c r="AGU88" s="70"/>
      <c r="AGV88" s="70"/>
      <c r="AGW88" s="70"/>
      <c r="AGX88" s="70"/>
      <c r="AGY88" s="70"/>
      <c r="AGZ88" s="70"/>
      <c r="AHA88" s="70"/>
      <c r="AHB88" s="70"/>
      <c r="AHC88" s="70"/>
      <c r="AHD88" s="70"/>
      <c r="AHE88" s="70"/>
      <c r="AHF88" s="70"/>
      <c r="AHG88" s="70"/>
      <c r="AHH88" s="70"/>
      <c r="AHI88" s="70"/>
      <c r="AHJ88" s="70"/>
      <c r="AHK88" s="70"/>
      <c r="AHL88" s="70"/>
      <c r="AHM88" s="70"/>
      <c r="AHN88" s="70"/>
      <c r="AHO88" s="70"/>
      <c r="AHP88" s="70"/>
      <c r="AHQ88" s="70"/>
      <c r="AHR88" s="70"/>
      <c r="AHS88" s="70"/>
      <c r="AHT88" s="70"/>
      <c r="AHU88" s="70"/>
      <c r="AHV88" s="70"/>
      <c r="AHW88" s="70"/>
      <c r="AHX88" s="70"/>
      <c r="AHY88" s="70"/>
      <c r="AHZ88" s="70"/>
      <c r="AIA88" s="70"/>
      <c r="AIB88" s="70"/>
      <c r="AIC88" s="70"/>
      <c r="AID88" s="70"/>
      <c r="AIE88" s="70"/>
      <c r="AIF88" s="70"/>
      <c r="AIG88" s="70"/>
      <c r="AIH88" s="70"/>
      <c r="AII88" s="70"/>
      <c r="AIJ88" s="70"/>
      <c r="AIK88" s="70"/>
      <c r="AIL88" s="70"/>
      <c r="AIM88" s="70"/>
      <c r="AIN88" s="70"/>
      <c r="AIO88" s="70"/>
      <c r="AIP88" s="70"/>
      <c r="AIQ88" s="70"/>
      <c r="AIR88" s="70"/>
      <c r="AIS88" s="70"/>
      <c r="AIT88" s="70"/>
      <c r="AIU88" s="70"/>
      <c r="AIV88" s="70"/>
      <c r="AIW88" s="70"/>
      <c r="AIX88" s="70"/>
      <c r="AIY88" s="70"/>
      <c r="AIZ88" s="70"/>
      <c r="AJA88" s="70"/>
      <c r="AJB88" s="70"/>
      <c r="AJC88" s="70"/>
      <c r="AJD88" s="70"/>
      <c r="AJE88" s="70"/>
      <c r="AJF88" s="70"/>
      <c r="AJG88" s="70"/>
      <c r="AJH88" s="70"/>
      <c r="AJI88" s="70"/>
      <c r="AJJ88" s="70"/>
      <c r="AJK88" s="70"/>
      <c r="AJL88" s="70"/>
      <c r="AJM88" s="70"/>
      <c r="AJN88" s="70"/>
      <c r="AJO88" s="70"/>
      <c r="AJP88" s="70"/>
      <c r="AJQ88" s="70"/>
      <c r="AJR88" s="70"/>
      <c r="AJS88" s="70"/>
      <c r="AJT88" s="70"/>
      <c r="AJU88" s="70"/>
      <c r="AJV88" s="70"/>
      <c r="AJW88" s="70"/>
      <c r="AJX88" s="70"/>
      <c r="AJY88" s="70"/>
      <c r="AJZ88" s="70"/>
      <c r="AKA88" s="70"/>
      <c r="AKB88" s="70"/>
      <c r="AKC88" s="70"/>
      <c r="AKD88" s="70"/>
      <c r="AKE88" s="70"/>
      <c r="AKF88" s="70"/>
      <c r="AKG88" s="70"/>
      <c r="AKH88" s="70"/>
      <c r="AKI88" s="70"/>
      <c r="AKJ88" s="70"/>
      <c r="AKK88" s="70"/>
      <c r="AKL88" s="70"/>
      <c r="AKM88" s="70"/>
      <c r="AKN88" s="70"/>
      <c r="AKO88" s="70"/>
      <c r="AKP88" s="70"/>
      <c r="AKQ88" s="70"/>
      <c r="AKR88" s="70"/>
      <c r="AKS88" s="70"/>
      <c r="AKT88" s="70"/>
      <c r="AKU88" s="70"/>
      <c r="AKV88" s="70"/>
      <c r="AKW88" s="70"/>
      <c r="AKX88" s="70"/>
      <c r="AKY88" s="70"/>
      <c r="AKZ88" s="70"/>
      <c r="ALA88" s="70"/>
      <c r="ALB88" s="70"/>
      <c r="ALC88" s="70"/>
      <c r="ALD88" s="70"/>
      <c r="ALE88" s="70"/>
      <c r="ALF88" s="70"/>
      <c r="ALG88" s="70"/>
      <c r="ALH88" s="70"/>
      <c r="ALI88" s="70"/>
      <c r="ALJ88" s="70"/>
      <c r="ALK88" s="70"/>
      <c r="ALL88" s="70"/>
      <c r="ALM88" s="70"/>
      <c r="ALN88" s="70"/>
      <c r="ALO88" s="70"/>
      <c r="ALP88" s="70"/>
      <c r="ALQ88" s="70"/>
      <c r="ALR88" s="70"/>
      <c r="ALS88" s="70"/>
      <c r="ALT88" s="70"/>
      <c r="ALU88" s="70"/>
      <c r="ALV88" s="70"/>
      <c r="ALW88" s="70"/>
      <c r="ALX88" s="70"/>
      <c r="ALY88" s="70"/>
      <c r="ALZ88" s="70"/>
      <c r="AMA88" s="70"/>
      <c r="AMB88" s="70"/>
      <c r="AMC88" s="70"/>
      <c r="AMD88" s="70"/>
      <c r="AME88" s="70"/>
      <c r="AMF88" s="70"/>
      <c r="AMG88" s="70"/>
      <c r="AMH88" s="70"/>
      <c r="AMI88" s="70"/>
      <c r="AMJ88" s="70"/>
    </row>
    <row r="89" spans="1:1024" ht="14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  <c r="ADM89" s="70"/>
      <c r="ADN89" s="70"/>
      <c r="ADO89" s="70"/>
      <c r="ADP89" s="70"/>
      <c r="ADQ89" s="70"/>
      <c r="ADR89" s="70"/>
      <c r="ADS89" s="70"/>
      <c r="ADT89" s="70"/>
      <c r="ADU89" s="70"/>
      <c r="ADV89" s="70"/>
      <c r="ADW89" s="70"/>
      <c r="ADX89" s="70"/>
      <c r="ADY89" s="70"/>
      <c r="ADZ89" s="70"/>
      <c r="AEA89" s="70"/>
      <c r="AEB89" s="70"/>
      <c r="AEC89" s="70"/>
      <c r="AED89" s="70"/>
      <c r="AEE89" s="70"/>
      <c r="AEF89" s="70"/>
      <c r="AEG89" s="70"/>
      <c r="AEH89" s="70"/>
      <c r="AEI89" s="70"/>
      <c r="AEJ89" s="70"/>
      <c r="AEK89" s="70"/>
      <c r="AEL89" s="70"/>
      <c r="AEM89" s="70"/>
      <c r="AEN89" s="70"/>
      <c r="AEO89" s="70"/>
      <c r="AEP89" s="70"/>
      <c r="AEQ89" s="70"/>
      <c r="AER89" s="70"/>
      <c r="AES89" s="70"/>
      <c r="AET89" s="70"/>
      <c r="AEU89" s="70"/>
      <c r="AEV89" s="70"/>
      <c r="AEW89" s="70"/>
      <c r="AEX89" s="70"/>
      <c r="AEY89" s="70"/>
      <c r="AEZ89" s="70"/>
      <c r="AFA89" s="70"/>
      <c r="AFB89" s="70"/>
      <c r="AFC89" s="70"/>
      <c r="AFD89" s="70"/>
      <c r="AFE89" s="70"/>
      <c r="AFF89" s="70"/>
      <c r="AFG89" s="70"/>
      <c r="AFH89" s="70"/>
      <c r="AFI89" s="70"/>
      <c r="AFJ89" s="70"/>
      <c r="AFK89" s="70"/>
      <c r="AFL89" s="70"/>
      <c r="AFM89" s="70"/>
      <c r="AFN89" s="70"/>
      <c r="AFO89" s="70"/>
      <c r="AFP89" s="70"/>
      <c r="AFQ89" s="70"/>
      <c r="AFR89" s="70"/>
      <c r="AFS89" s="70"/>
      <c r="AFT89" s="70"/>
      <c r="AFU89" s="70"/>
      <c r="AFV89" s="70"/>
      <c r="AFW89" s="70"/>
      <c r="AFX89" s="70"/>
      <c r="AFY89" s="70"/>
      <c r="AFZ89" s="70"/>
      <c r="AGA89" s="70"/>
      <c r="AGB89" s="70"/>
      <c r="AGC89" s="70"/>
      <c r="AGD89" s="70"/>
      <c r="AGE89" s="70"/>
      <c r="AGF89" s="70"/>
      <c r="AGG89" s="70"/>
      <c r="AGH89" s="70"/>
      <c r="AGI89" s="70"/>
      <c r="AGJ89" s="70"/>
      <c r="AGK89" s="70"/>
      <c r="AGL89" s="70"/>
      <c r="AGM89" s="70"/>
      <c r="AGN89" s="70"/>
      <c r="AGO89" s="70"/>
      <c r="AGP89" s="70"/>
      <c r="AGQ89" s="70"/>
      <c r="AGR89" s="70"/>
      <c r="AGS89" s="70"/>
      <c r="AGT89" s="70"/>
      <c r="AGU89" s="70"/>
      <c r="AGV89" s="70"/>
      <c r="AGW89" s="70"/>
      <c r="AGX89" s="70"/>
      <c r="AGY89" s="70"/>
      <c r="AGZ89" s="70"/>
      <c r="AHA89" s="70"/>
      <c r="AHB89" s="70"/>
      <c r="AHC89" s="70"/>
      <c r="AHD89" s="70"/>
      <c r="AHE89" s="70"/>
      <c r="AHF89" s="70"/>
      <c r="AHG89" s="70"/>
      <c r="AHH89" s="70"/>
      <c r="AHI89" s="70"/>
      <c r="AHJ89" s="70"/>
      <c r="AHK89" s="70"/>
      <c r="AHL89" s="70"/>
      <c r="AHM89" s="70"/>
      <c r="AHN89" s="70"/>
      <c r="AHO89" s="70"/>
      <c r="AHP89" s="70"/>
      <c r="AHQ89" s="70"/>
      <c r="AHR89" s="70"/>
      <c r="AHS89" s="70"/>
      <c r="AHT89" s="70"/>
      <c r="AHU89" s="70"/>
      <c r="AHV89" s="70"/>
      <c r="AHW89" s="70"/>
      <c r="AHX89" s="70"/>
      <c r="AHY89" s="70"/>
      <c r="AHZ89" s="70"/>
      <c r="AIA89" s="70"/>
      <c r="AIB89" s="70"/>
      <c r="AIC89" s="70"/>
      <c r="AID89" s="70"/>
      <c r="AIE89" s="70"/>
      <c r="AIF89" s="70"/>
      <c r="AIG89" s="70"/>
      <c r="AIH89" s="70"/>
      <c r="AII89" s="70"/>
      <c r="AIJ89" s="70"/>
      <c r="AIK89" s="70"/>
      <c r="AIL89" s="70"/>
      <c r="AIM89" s="70"/>
      <c r="AIN89" s="70"/>
      <c r="AIO89" s="70"/>
      <c r="AIP89" s="70"/>
      <c r="AIQ89" s="70"/>
      <c r="AIR89" s="70"/>
      <c r="AIS89" s="70"/>
      <c r="AIT89" s="70"/>
      <c r="AIU89" s="70"/>
      <c r="AIV89" s="70"/>
      <c r="AIW89" s="70"/>
      <c r="AIX89" s="70"/>
      <c r="AIY89" s="70"/>
      <c r="AIZ89" s="70"/>
      <c r="AJA89" s="70"/>
      <c r="AJB89" s="70"/>
      <c r="AJC89" s="70"/>
      <c r="AJD89" s="70"/>
      <c r="AJE89" s="70"/>
      <c r="AJF89" s="70"/>
      <c r="AJG89" s="70"/>
      <c r="AJH89" s="70"/>
      <c r="AJI89" s="70"/>
      <c r="AJJ89" s="70"/>
      <c r="AJK89" s="70"/>
      <c r="AJL89" s="70"/>
      <c r="AJM89" s="70"/>
      <c r="AJN89" s="70"/>
      <c r="AJO89" s="70"/>
      <c r="AJP89" s="70"/>
      <c r="AJQ89" s="70"/>
      <c r="AJR89" s="70"/>
      <c r="AJS89" s="70"/>
      <c r="AJT89" s="70"/>
      <c r="AJU89" s="70"/>
      <c r="AJV89" s="70"/>
      <c r="AJW89" s="70"/>
      <c r="AJX89" s="70"/>
      <c r="AJY89" s="70"/>
      <c r="AJZ89" s="70"/>
      <c r="AKA89" s="70"/>
      <c r="AKB89" s="70"/>
      <c r="AKC89" s="70"/>
      <c r="AKD89" s="70"/>
      <c r="AKE89" s="70"/>
      <c r="AKF89" s="70"/>
      <c r="AKG89" s="70"/>
      <c r="AKH89" s="70"/>
      <c r="AKI89" s="70"/>
      <c r="AKJ89" s="70"/>
      <c r="AKK89" s="70"/>
      <c r="AKL89" s="70"/>
      <c r="AKM89" s="70"/>
      <c r="AKN89" s="70"/>
      <c r="AKO89" s="70"/>
      <c r="AKP89" s="70"/>
      <c r="AKQ89" s="70"/>
      <c r="AKR89" s="70"/>
      <c r="AKS89" s="70"/>
      <c r="AKT89" s="70"/>
      <c r="AKU89" s="70"/>
      <c r="AKV89" s="70"/>
      <c r="AKW89" s="70"/>
      <c r="AKX89" s="70"/>
      <c r="AKY89" s="70"/>
      <c r="AKZ89" s="70"/>
      <c r="ALA89" s="70"/>
      <c r="ALB89" s="70"/>
      <c r="ALC89" s="70"/>
      <c r="ALD89" s="70"/>
      <c r="ALE89" s="70"/>
      <c r="ALF89" s="70"/>
      <c r="ALG89" s="70"/>
      <c r="ALH89" s="70"/>
      <c r="ALI89" s="70"/>
      <c r="ALJ89" s="70"/>
      <c r="ALK89" s="70"/>
      <c r="ALL89" s="70"/>
      <c r="ALM89" s="70"/>
      <c r="ALN89" s="70"/>
      <c r="ALO89" s="70"/>
      <c r="ALP89" s="70"/>
      <c r="ALQ89" s="70"/>
      <c r="ALR89" s="70"/>
      <c r="ALS89" s="70"/>
      <c r="ALT89" s="70"/>
      <c r="ALU89" s="70"/>
      <c r="ALV89" s="70"/>
      <c r="ALW89" s="70"/>
      <c r="ALX89" s="70"/>
      <c r="ALY89" s="70"/>
      <c r="ALZ89" s="70"/>
      <c r="AMA89" s="70"/>
      <c r="AMB89" s="70"/>
      <c r="AMC89" s="70"/>
      <c r="AMD89" s="70"/>
      <c r="AME89" s="70"/>
      <c r="AMF89" s="70"/>
      <c r="AMG89" s="70"/>
      <c r="AMH89" s="70"/>
      <c r="AMI89" s="70"/>
      <c r="AMJ89" s="70"/>
    </row>
    <row r="90" spans="1:1024" ht="14">
      <c r="A90" s="70"/>
      <c r="B90" s="275"/>
      <c r="C90" s="70"/>
      <c r="D90" s="70"/>
      <c r="E90" s="70"/>
      <c r="F90" s="276"/>
      <c r="G90" s="70"/>
      <c r="H90" s="70"/>
      <c r="I90" s="70"/>
      <c r="J90" s="70"/>
      <c r="K90" s="70"/>
      <c r="L90" s="70"/>
      <c r="M90" s="70"/>
      <c r="N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pans="1:1024" ht="14">
      <c r="A91" s="70"/>
      <c r="B91" s="275"/>
      <c r="C91" s="70"/>
      <c r="D91" s="70"/>
      <c r="E91" s="70"/>
      <c r="F91" s="276"/>
      <c r="G91" s="70"/>
      <c r="H91" s="70"/>
      <c r="I91" s="70"/>
      <c r="J91" s="70"/>
      <c r="K91" s="70"/>
      <c r="L91" s="70"/>
      <c r="M91" s="70"/>
      <c r="N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pans="1:1024" ht="14">
      <c r="A92" s="70"/>
      <c r="B92" s="275"/>
      <c r="C92" s="70"/>
      <c r="D92" s="70"/>
      <c r="E92" s="70"/>
      <c r="F92" s="276"/>
      <c r="G92" s="70"/>
      <c r="H92" s="70"/>
      <c r="I92" s="70"/>
      <c r="J92" s="70"/>
      <c r="K92" s="70"/>
      <c r="L92" s="70"/>
      <c r="M92" s="70"/>
      <c r="N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pans="1:1024" ht="14">
      <c r="A93" s="70"/>
      <c r="B93" s="275"/>
      <c r="C93" s="70"/>
      <c r="D93" s="70"/>
      <c r="E93" s="70"/>
      <c r="F93" s="276"/>
      <c r="G93" s="70"/>
      <c r="H93" s="70"/>
      <c r="I93" s="70"/>
      <c r="J93" s="70"/>
      <c r="K93" s="70"/>
      <c r="L93" s="70"/>
      <c r="M93" s="70"/>
      <c r="N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pans="1:1024" ht="14">
      <c r="A94" s="70"/>
      <c r="B94" s="275"/>
      <c r="C94" s="70"/>
      <c r="D94" s="70"/>
      <c r="E94" s="70"/>
      <c r="F94" s="276"/>
      <c r="G94" s="70"/>
      <c r="H94" s="70"/>
      <c r="I94" s="70"/>
      <c r="J94" s="70"/>
      <c r="K94" s="70"/>
      <c r="L94" s="70"/>
      <c r="M94" s="70"/>
      <c r="N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pans="1:1024" ht="14">
      <c r="A95" s="70"/>
      <c r="B95" s="275"/>
      <c r="C95" s="70"/>
      <c r="D95" s="70"/>
      <c r="E95" s="70"/>
      <c r="F95" s="276"/>
      <c r="G95" s="70"/>
      <c r="H95" s="70"/>
      <c r="I95" s="70"/>
      <c r="J95" s="70"/>
      <c r="K95" s="70"/>
      <c r="L95" s="70"/>
      <c r="M95" s="70"/>
      <c r="N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</sheetData>
  <mergeCells count="7">
    <mergeCell ref="B3:C3"/>
    <mergeCell ref="D3:F3"/>
    <mergeCell ref="C1:D1"/>
    <mergeCell ref="G80:H80"/>
    <mergeCell ref="G79:H79"/>
    <mergeCell ref="G78:H78"/>
    <mergeCell ref="G77:H7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84"/>
  <sheetViews>
    <sheetView workbookViewId="0"/>
  </sheetViews>
  <sheetFormatPr baseColWidth="10" defaultColWidth="8.83203125" defaultRowHeight="15" customHeight="1"/>
  <cols>
    <col min="1" max="1" width="3.5" style="1"/>
    <col min="2" max="2" width="6.83203125" style="2"/>
    <col min="3" max="3" width="43.5" style="1"/>
    <col min="4" max="4" width="28.5" style="1"/>
    <col min="5" max="5" width="26" style="1"/>
    <col min="6" max="6" width="17.5" style="3"/>
    <col min="7" max="7" width="19.83203125" style="1"/>
    <col min="8" max="8" width="15.5" style="1"/>
    <col min="9" max="9" width="14.5" style="1"/>
    <col min="10" max="10" width="17" style="1"/>
    <col min="11" max="11" width="14.5" style="1"/>
    <col min="12" max="13" width="12.33203125" style="1"/>
    <col min="14" max="14" width="0" style="1" hidden="1"/>
    <col min="15" max="257" width="12.33203125" style="1"/>
    <col min="258" max="1024" width="12.33203125"/>
    <col min="1025" max="1025" width="12"/>
  </cols>
  <sheetData>
    <row r="1" spans="1:18" ht="21.75" customHeight="1">
      <c r="A1" s="5"/>
      <c r="B1" s="6"/>
      <c r="C1" s="453" t="s">
        <v>170</v>
      </c>
      <c r="D1" s="453"/>
      <c r="E1" s="7" t="s">
        <v>171</v>
      </c>
      <c r="F1" s="8"/>
      <c r="G1" s="7"/>
      <c r="H1" s="7"/>
      <c r="I1" s="7"/>
      <c r="J1" s="7"/>
      <c r="K1" s="7"/>
      <c r="R1" s="1">
        <f>IF(ISERROR(I8*IF(H8&gt;6,0.4,VLOOKUP(H8,$C$51:$D$58,2,0))),0,I8*IF(H8&gt;6,0.4,VLOOKUP(H8,$C$51:$D$58,2,0)))</f>
        <v>0</v>
      </c>
    </row>
    <row r="2" spans="1:18" ht="21.75" customHeight="1">
      <c r="A2" s="5"/>
      <c r="B2" s="10"/>
      <c r="C2" s="5"/>
      <c r="D2" s="169"/>
      <c r="E2" s="5"/>
      <c r="F2" s="11"/>
      <c r="G2" s="5"/>
      <c r="H2" s="5"/>
      <c r="I2" s="5"/>
      <c r="J2" s="5"/>
      <c r="K2" s="5"/>
    </row>
    <row r="3" spans="1:18" ht="21.75" customHeight="1">
      <c r="A3" s="5"/>
      <c r="B3" s="449" t="s">
        <v>172</v>
      </c>
      <c r="C3" s="449"/>
      <c r="D3" s="461" t="s">
        <v>173</v>
      </c>
      <c r="E3" s="462"/>
      <c r="F3" s="463"/>
      <c r="G3" s="170"/>
      <c r="H3" s="171" t="s">
        <v>174</v>
      </c>
      <c r="I3" s="172">
        <f>SUM('Page 1'!I3)</f>
        <v>0</v>
      </c>
      <c r="J3" s="173"/>
      <c r="K3" s="173"/>
      <c r="N3" s="5"/>
      <c r="P3" s="5"/>
    </row>
    <row r="4" spans="1:18" ht="12" customHeight="1">
      <c r="A4" s="5"/>
      <c r="B4" s="10"/>
      <c r="E4" s="174"/>
      <c r="F4" s="21"/>
      <c r="J4" s="5"/>
      <c r="K4" s="5"/>
      <c r="N4" s="22"/>
      <c r="O4" s="10"/>
      <c r="P4" s="22"/>
    </row>
    <row r="5" spans="1:18" ht="21.75" customHeight="1">
      <c r="A5" s="5"/>
      <c r="B5" s="10"/>
      <c r="C5" s="23" t="s">
        <v>175</v>
      </c>
      <c r="D5" s="24"/>
      <c r="E5" s="29"/>
      <c r="F5" s="26"/>
      <c r="G5" s="24"/>
      <c r="H5" s="24"/>
      <c r="J5" s="28"/>
      <c r="K5" s="5"/>
      <c r="N5" s="22"/>
      <c r="O5" s="10"/>
      <c r="P5" s="22"/>
    </row>
    <row r="6" spans="1:18" ht="8.25" customHeight="1">
      <c r="A6" s="5"/>
      <c r="B6" s="10"/>
      <c r="C6" s="24"/>
      <c r="D6" s="24"/>
      <c r="E6" s="29"/>
      <c r="F6" s="26"/>
      <c r="G6" s="24"/>
      <c r="H6" s="24"/>
      <c r="I6" s="24"/>
      <c r="J6" s="28"/>
      <c r="K6" s="5"/>
      <c r="N6" s="22"/>
      <c r="O6" s="10"/>
      <c r="P6" s="22"/>
    </row>
    <row r="7" spans="1:18" ht="21.75" customHeight="1">
      <c r="A7" s="5"/>
      <c r="B7" s="10"/>
      <c r="C7" s="33" t="s">
        <v>176</v>
      </c>
      <c r="D7" s="34">
        <v>0</v>
      </c>
      <c r="E7" s="35">
        <v>1</v>
      </c>
      <c r="F7" s="34">
        <v>2</v>
      </c>
      <c r="G7" s="34">
        <v>3</v>
      </c>
      <c r="H7" s="34">
        <v>4</v>
      </c>
      <c r="I7" s="34">
        <v>5</v>
      </c>
      <c r="J7" s="35" t="s">
        <v>177</v>
      </c>
      <c r="K7" s="5"/>
      <c r="N7" s="22"/>
      <c r="O7" s="10"/>
      <c r="P7" s="22"/>
    </row>
    <row r="8" spans="1:18" ht="21.75" customHeight="1">
      <c r="A8" s="5"/>
      <c r="B8" s="10"/>
      <c r="C8" s="33" t="s">
        <v>178</v>
      </c>
      <c r="D8" s="34">
        <v>0</v>
      </c>
      <c r="E8" s="35">
        <v>0</v>
      </c>
      <c r="F8" s="34">
        <v>0</v>
      </c>
      <c r="G8" s="34">
        <v>0.1</v>
      </c>
      <c r="H8" s="34">
        <v>0.2</v>
      </c>
      <c r="I8" s="34">
        <v>0.3</v>
      </c>
      <c r="J8" s="35">
        <v>0.4</v>
      </c>
      <c r="K8" s="5"/>
      <c r="N8" s="22"/>
      <c r="O8" s="10"/>
      <c r="P8" s="22"/>
    </row>
    <row r="9" spans="1:18" ht="14">
      <c r="A9" s="5"/>
      <c r="B9" s="36"/>
      <c r="C9" s="37"/>
      <c r="D9" s="36"/>
      <c r="E9" s="36"/>
      <c r="J9" s="5"/>
      <c r="K9" s="5"/>
    </row>
    <row r="10" spans="1:18" ht="59.25" customHeight="1">
      <c r="A10" s="5"/>
      <c r="B10" s="38"/>
      <c r="C10" s="39" t="s">
        <v>179</v>
      </c>
      <c r="D10" s="39" t="s">
        <v>180</v>
      </c>
      <c r="E10" s="39" t="s">
        <v>181</v>
      </c>
      <c r="F10" s="39" t="s">
        <v>182</v>
      </c>
      <c r="G10" s="40" t="s">
        <v>183</v>
      </c>
      <c r="H10" s="39" t="s">
        <v>184</v>
      </c>
      <c r="I10" s="39" t="s">
        <v>185</v>
      </c>
      <c r="J10" s="39" t="s">
        <v>186</v>
      </c>
      <c r="K10" s="39" t="s">
        <v>187</v>
      </c>
    </row>
    <row r="11" spans="1:18" s="1" customFormat="1" ht="21.75" customHeight="1">
      <c r="A11" s="5"/>
      <c r="B11" s="41"/>
      <c r="C11" s="43" t="s">
        <v>188</v>
      </c>
      <c r="D11" s="43"/>
      <c r="E11" s="44"/>
      <c r="F11" s="45"/>
      <c r="G11" s="43"/>
      <c r="H11" s="43"/>
      <c r="I11" s="43"/>
      <c r="J11" s="47"/>
      <c r="K11" s="47"/>
    </row>
    <row r="12" spans="1:18" ht="21.75" customHeight="1">
      <c r="B12" s="48"/>
      <c r="C12" s="49"/>
      <c r="D12" s="49"/>
      <c r="E12" s="49"/>
      <c r="F12" s="50"/>
      <c r="G12" s="49"/>
      <c r="H12" s="51"/>
      <c r="I12" s="49"/>
      <c r="J12" s="51"/>
      <c r="K12" s="51"/>
    </row>
    <row r="13" spans="1:18" ht="21.75" customHeight="1">
      <c r="A13" s="5"/>
      <c r="B13" s="53">
        <v>1</v>
      </c>
      <c r="C13" s="277" t="s">
        <v>189</v>
      </c>
      <c r="D13" s="277" t="s">
        <v>190</v>
      </c>
      <c r="E13" s="278" t="s">
        <v>191</v>
      </c>
      <c r="F13" s="279"/>
      <c r="G13" s="81" t="s">
        <v>192</v>
      </c>
      <c r="H13" s="56">
        <f t="shared" ref="H13:H37" si="0">IF(ISERROR(YEAR(N13)-YEAR(F13)+G13),0,YEAR(N13)-YEAR(F13)+G13)+1</f>
        <v>1</v>
      </c>
      <c r="I13" s="280"/>
      <c r="J13" s="113">
        <f>IF(ISERROR(I13*IF(H13&gt;=6,0.4,HLOOKUP(H13,D7:J8,2,FALSE()))),0,I13*IF(H13&gt;=6,0.4,HLOOKUP(H13,D7:J8,2,FALSE())))</f>
        <v>0</v>
      </c>
      <c r="K13" s="120">
        <f t="shared" ref="K13:K37" si="1">SUM(I13-J13)</f>
        <v>0</v>
      </c>
      <c r="N13" s="193">
        <f t="shared" ref="N13:N37" si="2">$I$3</f>
        <v>0</v>
      </c>
    </row>
    <row r="14" spans="1:18" ht="21.75" customHeight="1">
      <c r="A14" s="5"/>
      <c r="B14" s="53">
        <v>2</v>
      </c>
      <c r="C14" s="277"/>
      <c r="D14" s="277"/>
      <c r="E14" s="278"/>
      <c r="F14" s="281"/>
      <c r="G14" s="81" t="s">
        <v>193</v>
      </c>
      <c r="H14" s="56">
        <f t="shared" si="0"/>
        <v>1</v>
      </c>
      <c r="I14" s="280"/>
      <c r="J14" s="113">
        <f>IF(ISERROR(I14*IF(H14&gt;=6,0.4,HLOOKUP(H14,D7:J8,2,FALSE()))),0,I14*IF(H14&gt;=6,0.4,HLOOKUP(H14,D7:J8,2,FALSE())))</f>
        <v>0</v>
      </c>
      <c r="K14" s="120">
        <f t="shared" si="1"/>
        <v>0</v>
      </c>
      <c r="N14" s="193">
        <f t="shared" si="2"/>
        <v>0</v>
      </c>
    </row>
    <row r="15" spans="1:18" ht="21.75" customHeight="1">
      <c r="A15" s="5"/>
      <c r="B15" s="53">
        <v>3</v>
      </c>
      <c r="C15" s="277"/>
      <c r="D15" s="277"/>
      <c r="E15" s="278"/>
      <c r="F15" s="281"/>
      <c r="G15" s="81" t="s">
        <v>194</v>
      </c>
      <c r="H15" s="56">
        <f t="shared" si="0"/>
        <v>1</v>
      </c>
      <c r="I15" s="282"/>
      <c r="J15" s="113">
        <f>IF(ISERROR(I15*IF(H15&gt;=6,0.4,HLOOKUP(H15,D7:J8,2,FALSE()))),0,I15*IF(H15&gt;=6,0.4,HLOOKUP(H15,D7:J8,2,FALSE())))</f>
        <v>0</v>
      </c>
      <c r="K15" s="120">
        <f t="shared" si="1"/>
        <v>0</v>
      </c>
      <c r="N15" s="193">
        <f t="shared" si="2"/>
        <v>0</v>
      </c>
      <c r="R15" s="283" t="s">
        <v>195</v>
      </c>
    </row>
    <row r="16" spans="1:18" ht="21.75" customHeight="1">
      <c r="A16" s="5"/>
      <c r="B16" s="53">
        <v>4</v>
      </c>
      <c r="C16" s="277"/>
      <c r="D16" s="277"/>
      <c r="E16" s="278"/>
      <c r="F16" s="281"/>
      <c r="G16" s="81" t="s">
        <v>196</v>
      </c>
      <c r="H16" s="56">
        <f t="shared" si="0"/>
        <v>1</v>
      </c>
      <c r="I16" s="282"/>
      <c r="J16" s="113">
        <f>IF(ISERROR(I16*IF(H16&gt;=6,0.4,HLOOKUP(H16,D7:J8,2,FALSE()))),0,I16*IF(H16&gt;=6,0.4,HLOOKUP(H16,D7:J8,2,FALSE())))</f>
        <v>0</v>
      </c>
      <c r="K16" s="120">
        <f t="shared" si="1"/>
        <v>0</v>
      </c>
      <c r="N16" s="193">
        <f t="shared" si="2"/>
        <v>0</v>
      </c>
      <c r="R16" s="283" t="s">
        <v>197</v>
      </c>
    </row>
    <row r="17" spans="1:18" ht="21.75" customHeight="1">
      <c r="A17" s="5"/>
      <c r="B17" s="53">
        <v>5</v>
      </c>
      <c r="C17" s="277"/>
      <c r="D17" s="277"/>
      <c r="E17" s="278"/>
      <c r="F17" s="284"/>
      <c r="G17" s="81" t="s">
        <v>198</v>
      </c>
      <c r="H17" s="56">
        <f t="shared" si="0"/>
        <v>1</v>
      </c>
      <c r="I17" s="282"/>
      <c r="J17" s="113">
        <f>IF(ISERROR(I17*IF(H17&gt;=6,0.4,HLOOKUP(H17,D7:J8,2,FALSE()))),0,I17*IF(H17&gt;=6,0.4,HLOOKUP(H17,D7:J8,2,FALSE())))</f>
        <v>0</v>
      </c>
      <c r="K17" s="120">
        <f t="shared" si="1"/>
        <v>0</v>
      </c>
      <c r="N17" s="193">
        <f t="shared" si="2"/>
        <v>0</v>
      </c>
      <c r="R17" s="283" t="s">
        <v>199</v>
      </c>
    </row>
    <row r="18" spans="1:18" ht="21.75" customHeight="1">
      <c r="A18" s="5"/>
      <c r="B18" s="53">
        <v>6</v>
      </c>
      <c r="C18" s="277"/>
      <c r="D18" s="277"/>
      <c r="E18" s="278"/>
      <c r="F18" s="284"/>
      <c r="G18" s="81" t="s">
        <v>200</v>
      </c>
      <c r="H18" s="56">
        <f t="shared" si="0"/>
        <v>1</v>
      </c>
      <c r="I18" s="282"/>
      <c r="J18" s="113">
        <f>IF(ISERROR(I18*IF(H18&gt;=6,0.4,HLOOKUP(H18,D7:J8,2,FALSE()))),0,I18*IF(H18&gt;=6,0.4,HLOOKUP(H18,D7:J8,2,FALSE())))</f>
        <v>0</v>
      </c>
      <c r="K18" s="120">
        <f t="shared" si="1"/>
        <v>0</v>
      </c>
      <c r="N18" s="193">
        <f t="shared" si="2"/>
        <v>0</v>
      </c>
      <c r="R18" s="283" t="s">
        <v>201</v>
      </c>
    </row>
    <row r="19" spans="1:18" ht="21.75" customHeight="1">
      <c r="A19" s="5"/>
      <c r="B19" s="78">
        <v>7</v>
      </c>
      <c r="C19" s="285"/>
      <c r="D19" s="285"/>
      <c r="E19" s="286"/>
      <c r="F19" s="287"/>
      <c r="G19" s="288" t="s">
        <v>202</v>
      </c>
      <c r="H19" s="56">
        <f t="shared" si="0"/>
        <v>1</v>
      </c>
      <c r="I19" s="289"/>
      <c r="J19" s="115">
        <f>IF(ISERROR(I19*IF(H19&gt;=6,0.4,HLOOKUP(H19,D7:J8,2,FALSE()))),0,I19*IF(H19&gt;=6,0.4,HLOOKUP(H19,D7:J8,2,FALSE())))</f>
        <v>0</v>
      </c>
      <c r="K19" s="120">
        <f t="shared" si="1"/>
        <v>0</v>
      </c>
      <c r="N19" s="193">
        <f t="shared" si="2"/>
        <v>0</v>
      </c>
      <c r="R19" s="283" t="s">
        <v>203</v>
      </c>
    </row>
    <row r="20" spans="1:18" ht="21.75" customHeight="1">
      <c r="A20" s="5"/>
      <c r="B20" s="78">
        <v>8</v>
      </c>
      <c r="C20" s="277"/>
      <c r="D20" s="277"/>
      <c r="E20" s="278"/>
      <c r="F20" s="284"/>
      <c r="G20" s="81" t="s">
        <v>204</v>
      </c>
      <c r="H20" s="56">
        <f t="shared" si="0"/>
        <v>1</v>
      </c>
      <c r="I20" s="282"/>
      <c r="J20" s="115">
        <f>IF(ISERROR(I20*IF(H20&gt;=6,0.4,HLOOKUP(H20,D7:J8,2,FALSE()))),0,I20*IF(H20&gt;=6,0.4,HLOOKUP(H20,D7:J8,2,FALSE())))</f>
        <v>0</v>
      </c>
      <c r="K20" s="120">
        <f t="shared" si="1"/>
        <v>0</v>
      </c>
      <c r="M20" s="63" t="s">
        <v>205</v>
      </c>
      <c r="N20" s="193">
        <f t="shared" si="2"/>
        <v>0</v>
      </c>
      <c r="R20" s="283" t="s">
        <v>206</v>
      </c>
    </row>
    <row r="21" spans="1:18" ht="21.75" customHeight="1">
      <c r="A21" s="5"/>
      <c r="B21" s="78">
        <v>9</v>
      </c>
      <c r="C21" s="277"/>
      <c r="D21" s="277"/>
      <c r="E21" s="278"/>
      <c r="F21" s="284"/>
      <c r="G21" s="81" t="s">
        <v>207</v>
      </c>
      <c r="H21" s="56">
        <f t="shared" si="0"/>
        <v>1</v>
      </c>
      <c r="I21" s="282"/>
      <c r="J21" s="115">
        <f>IF(ISERROR(I21*IF(H21&gt;=6,0.4,HLOOKUP(H21,D7:J8,2,FALSE()))),0,I21*IF(H21&gt;=6,0.4,HLOOKUP(H21,D7:J8,2,FALSE())))</f>
        <v>0</v>
      </c>
      <c r="K21" s="120">
        <f t="shared" si="1"/>
        <v>0</v>
      </c>
      <c r="L21" s="69"/>
      <c r="N21" s="193">
        <f t="shared" si="2"/>
        <v>0</v>
      </c>
      <c r="R21" s="195" t="s">
        <v>208</v>
      </c>
    </row>
    <row r="22" spans="1:18" ht="21.75" customHeight="1">
      <c r="A22" s="5"/>
      <c r="B22" s="78">
        <v>10</v>
      </c>
      <c r="C22" s="277" t="s">
        <v>209</v>
      </c>
      <c r="D22" s="277"/>
      <c r="E22" s="278"/>
      <c r="F22" s="284"/>
      <c r="G22" s="81" t="s">
        <v>210</v>
      </c>
      <c r="H22" s="56">
        <f t="shared" si="0"/>
        <v>1</v>
      </c>
      <c r="I22" s="282"/>
      <c r="J22" s="115">
        <f>IF(ISERROR(I22*IF(H22&gt;=6,0.4,HLOOKUP(H22,D7:J8,2,FALSE()))),0,I22*IF(H22&gt;=6,0.4,HLOOKUP(H22,D7:J8,2,FALSE())))</f>
        <v>0</v>
      </c>
      <c r="K22" s="120">
        <f t="shared" si="1"/>
        <v>0</v>
      </c>
      <c r="L22" s="69"/>
      <c r="N22" s="193">
        <f t="shared" si="2"/>
        <v>0</v>
      </c>
    </row>
    <row r="23" spans="1:18" ht="21.75" customHeight="1">
      <c r="A23" s="75"/>
      <c r="B23" s="290">
        <v>11</v>
      </c>
      <c r="C23" s="285"/>
      <c r="D23" s="285"/>
      <c r="E23" s="286"/>
      <c r="F23" s="291" t="s">
        <v>211</v>
      </c>
      <c r="G23" s="288" t="s">
        <v>212</v>
      </c>
      <c r="H23" s="56">
        <f t="shared" si="0"/>
        <v>1</v>
      </c>
      <c r="I23" s="292"/>
      <c r="J23" s="115">
        <f>IF(ISERROR(I23*IF(H23&gt;=6,0.4,HLOOKUP(H23,D7:J8,2,FALSE()))),0,I23*IF(H23&gt;=6,0.4,HLOOKUP(H23,D7:J8,2,FALSE())))</f>
        <v>0</v>
      </c>
      <c r="K23" s="120">
        <f t="shared" si="1"/>
        <v>0</v>
      </c>
      <c r="L23" s="69"/>
      <c r="N23" s="193">
        <f t="shared" si="2"/>
        <v>0</v>
      </c>
    </row>
    <row r="24" spans="1:18" ht="21.75" customHeight="1">
      <c r="A24" s="75"/>
      <c r="B24" s="78">
        <v>12</v>
      </c>
      <c r="C24" s="277"/>
      <c r="D24" s="277"/>
      <c r="E24" s="278"/>
      <c r="F24" s="284"/>
      <c r="G24" s="81" t="s">
        <v>213</v>
      </c>
      <c r="H24" s="56">
        <f t="shared" si="0"/>
        <v>1</v>
      </c>
      <c r="I24" s="282"/>
      <c r="J24" s="115">
        <f>IF(ISERROR(I24*IF(H24&gt;=6,0.4,HLOOKUP(H24,D7:J8,2,FALSE()))),0,I24*IF(H24&gt;=6,0.4,HLOOKUP(H24,D7:J8,2,FALSE())))</f>
        <v>0</v>
      </c>
      <c r="K24" s="120">
        <f t="shared" si="1"/>
        <v>0</v>
      </c>
      <c r="L24" s="69"/>
      <c r="N24" s="193">
        <f t="shared" si="2"/>
        <v>0</v>
      </c>
    </row>
    <row r="25" spans="1:18" ht="21.75" customHeight="1">
      <c r="A25" s="75"/>
      <c r="B25" s="78">
        <v>13</v>
      </c>
      <c r="C25" s="277"/>
      <c r="D25" s="277"/>
      <c r="E25" s="277"/>
      <c r="F25" s="284"/>
      <c r="G25" s="293" t="s">
        <v>214</v>
      </c>
      <c r="H25" s="56">
        <f t="shared" si="0"/>
        <v>1</v>
      </c>
      <c r="I25" s="282"/>
      <c r="J25" s="115">
        <f>IF(ISERROR(I25*IF(H25&gt;=6,0.4,HLOOKUP(H25,D7:J8,2,FALSE()))),0,I25*IF(H25&gt;=6,0.4,HLOOKUP(H25,D7:J8,2,FALSE())))</f>
        <v>0</v>
      </c>
      <c r="K25" s="120">
        <f t="shared" si="1"/>
        <v>0</v>
      </c>
      <c r="L25" s="69"/>
      <c r="N25" s="193">
        <f t="shared" si="2"/>
        <v>0</v>
      </c>
    </row>
    <row r="26" spans="1:18" ht="21.75" customHeight="1">
      <c r="A26" s="75"/>
      <c r="B26" s="78">
        <v>14</v>
      </c>
      <c r="C26" s="81"/>
      <c r="D26" s="81"/>
      <c r="E26" s="74"/>
      <c r="F26" s="294"/>
      <c r="G26" s="81" t="s">
        <v>215</v>
      </c>
      <c r="H26" s="56">
        <f t="shared" si="0"/>
        <v>1</v>
      </c>
      <c r="I26" s="295"/>
      <c r="J26" s="115">
        <f>IF(ISERROR(I26*IF(H26&gt;=6,0.4,HLOOKUP(H26,D7:J8,2,FALSE()))),0,I26*IF(H26&gt;=6,0.4,HLOOKUP(H26,D7:J8,2,FALSE())))</f>
        <v>0</v>
      </c>
      <c r="K26" s="120">
        <f t="shared" si="1"/>
        <v>0</v>
      </c>
      <c r="L26" s="69"/>
      <c r="N26" s="193">
        <f t="shared" si="2"/>
        <v>0</v>
      </c>
    </row>
    <row r="27" spans="1:18" ht="21.75" customHeight="1">
      <c r="A27" s="75"/>
      <c r="B27" s="78">
        <v>15</v>
      </c>
      <c r="C27" s="293"/>
      <c r="D27" s="81"/>
      <c r="E27" s="74"/>
      <c r="F27" s="294"/>
      <c r="G27" s="81" t="s">
        <v>216</v>
      </c>
      <c r="H27" s="56">
        <f t="shared" si="0"/>
        <v>1</v>
      </c>
      <c r="I27" s="296"/>
      <c r="J27" s="115">
        <f>IF(ISERROR(I27*IF(H27&gt;=6,0.4,HLOOKUP(H27,D7:J8,2,FALSE()))),0,I27*IF(H27&gt;=6,0.4,HLOOKUP(H27,D7:J8,2,FALSE())))</f>
        <v>0</v>
      </c>
      <c r="K27" s="120">
        <f t="shared" si="1"/>
        <v>0</v>
      </c>
      <c r="L27" s="69"/>
      <c r="N27" s="193">
        <f t="shared" si="2"/>
        <v>0</v>
      </c>
    </row>
    <row r="28" spans="1:18" ht="21.75" customHeight="1">
      <c r="A28" s="75"/>
      <c r="B28" s="78">
        <v>16</v>
      </c>
      <c r="C28" s="81"/>
      <c r="D28" s="81"/>
      <c r="E28" s="74"/>
      <c r="F28" s="294"/>
      <c r="G28" s="81" t="s">
        <v>217</v>
      </c>
      <c r="H28" s="56">
        <f t="shared" si="0"/>
        <v>1</v>
      </c>
      <c r="I28" s="295"/>
      <c r="J28" s="115">
        <f>IF(ISERROR(I28*IF(H28&gt;=6,0.4,HLOOKUP(H28,D7:J8,2,FALSE()))),0,I28*IF(H28&gt;=6,0.4,HLOOKUP(H28,D7:J8,2,FALSE())))</f>
        <v>0</v>
      </c>
      <c r="K28" s="120">
        <f t="shared" si="1"/>
        <v>0</v>
      </c>
      <c r="L28" s="69"/>
      <c r="N28" s="193">
        <f t="shared" si="2"/>
        <v>0</v>
      </c>
    </row>
    <row r="29" spans="1:18" ht="21.75" customHeight="1">
      <c r="A29" s="75"/>
      <c r="B29" s="78">
        <v>17</v>
      </c>
      <c r="C29" s="81"/>
      <c r="D29" s="81"/>
      <c r="E29" s="74"/>
      <c r="F29" s="294"/>
      <c r="G29" s="81" t="s">
        <v>218</v>
      </c>
      <c r="H29" s="56">
        <f t="shared" si="0"/>
        <v>1</v>
      </c>
      <c r="I29" s="297"/>
      <c r="J29" s="115">
        <f>IF(ISERROR(I29*IF(H29&gt;=6,0.4,HLOOKUP(H29,D7:J8,2,FALSE()))),0,I29*IF(H29&gt;=6,0.4,HLOOKUP(H29,D7:J8,2,FALSE())))</f>
        <v>0</v>
      </c>
      <c r="K29" s="120">
        <f t="shared" si="1"/>
        <v>0</v>
      </c>
      <c r="L29" s="69"/>
      <c r="M29" s="63" t="s">
        <v>219</v>
      </c>
      <c r="N29" s="193">
        <f t="shared" si="2"/>
        <v>0</v>
      </c>
    </row>
    <row r="30" spans="1:18" ht="21.75" customHeight="1">
      <c r="A30" s="75"/>
      <c r="B30" s="78">
        <v>18</v>
      </c>
      <c r="C30" s="293"/>
      <c r="D30" s="293"/>
      <c r="E30" s="293"/>
      <c r="F30" s="298"/>
      <c r="G30" s="293" t="s">
        <v>220</v>
      </c>
      <c r="H30" s="56">
        <f t="shared" si="0"/>
        <v>1</v>
      </c>
      <c r="I30" s="51"/>
      <c r="J30" s="115">
        <f>IF(ISERROR(I28*IF(H30&gt;=6,0.4,HLOOKUP(H30,D7:J8,2,FALSE()))),0,I28*IF(H30&gt;=6,0.4,HLOOKUP(H30,D7:J8,2,FALSE())))</f>
        <v>0</v>
      </c>
      <c r="K30" s="120">
        <f t="shared" si="1"/>
        <v>0</v>
      </c>
      <c r="L30" s="69"/>
      <c r="N30" s="193">
        <f t="shared" si="2"/>
        <v>0</v>
      </c>
    </row>
    <row r="31" spans="1:18" ht="21.75" customHeight="1">
      <c r="A31" s="75"/>
      <c r="B31" s="78">
        <v>19</v>
      </c>
      <c r="C31" s="293"/>
      <c r="D31" s="293"/>
      <c r="E31" s="293"/>
      <c r="F31" s="298"/>
      <c r="G31" s="293" t="s">
        <v>221</v>
      </c>
      <c r="H31" s="56">
        <f t="shared" si="0"/>
        <v>1</v>
      </c>
      <c r="I31" s="51"/>
      <c r="J31" s="115">
        <f>IF(ISERROR(I29*IF(H31&gt;=6,0.4,HLOOKUP(H31,D7:J8,2,FALSE()))),0,I29*IF(H31&gt;=6,0.4,HLOOKUP(H31,D7:J8,2,FALSE())))</f>
        <v>0</v>
      </c>
      <c r="K31" s="120">
        <f t="shared" si="1"/>
        <v>0</v>
      </c>
      <c r="L31" s="69"/>
      <c r="N31" s="193">
        <f t="shared" si="2"/>
        <v>0</v>
      </c>
    </row>
    <row r="32" spans="1:18" ht="21.75" customHeight="1">
      <c r="A32" s="75"/>
      <c r="B32" s="78">
        <v>20</v>
      </c>
      <c r="C32" s="81"/>
      <c r="D32" s="81"/>
      <c r="E32" s="81"/>
      <c r="F32" s="299"/>
      <c r="G32" s="81" t="s">
        <v>222</v>
      </c>
      <c r="H32" s="56">
        <f t="shared" si="0"/>
        <v>1</v>
      </c>
      <c r="I32" s="300"/>
      <c r="J32" s="115">
        <f>IF(ISERROR(I32*IF(H32&gt;=6,0.4,HLOOKUP(H32,D7:J8,2,FALSE()))),0,I32*IF(H32&gt;=6,0.4,HLOOKUP(H32,D7:J8,2,FALSE())))</f>
        <v>0</v>
      </c>
      <c r="K32" s="120">
        <f t="shared" si="1"/>
        <v>0</v>
      </c>
      <c r="L32" s="69"/>
      <c r="N32" s="193">
        <f t="shared" si="2"/>
        <v>0</v>
      </c>
    </row>
    <row r="33" spans="1:14" ht="21.75" customHeight="1">
      <c r="A33" s="75"/>
      <c r="B33" s="78">
        <v>21</v>
      </c>
      <c r="C33" s="81"/>
      <c r="D33" s="81"/>
      <c r="E33" s="81"/>
      <c r="F33" s="299"/>
      <c r="G33" s="81" t="s">
        <v>223</v>
      </c>
      <c r="H33" s="56">
        <f t="shared" si="0"/>
        <v>1</v>
      </c>
      <c r="I33" s="300"/>
      <c r="J33" s="115">
        <f>IF(ISERROR(I33*IF(H33&gt;=6,0.4,HLOOKUP(H33,D7:J8,2,FALSE()))),0,I33*IF(H33&gt;=6,0.4,HLOOKUP(H33,D7:J8,2,FALSE())))</f>
        <v>0</v>
      </c>
      <c r="K33" s="120">
        <f t="shared" si="1"/>
        <v>0</v>
      </c>
      <c r="L33" s="69"/>
      <c r="N33" s="193">
        <f t="shared" si="2"/>
        <v>0</v>
      </c>
    </row>
    <row r="34" spans="1:14" ht="21.75" customHeight="1">
      <c r="A34" s="5"/>
      <c r="B34" s="53">
        <v>22</v>
      </c>
      <c r="C34" s="81" t="s">
        <v>224</v>
      </c>
      <c r="D34" s="81" t="s">
        <v>225</v>
      </c>
      <c r="E34" s="74" t="s">
        <v>226</v>
      </c>
      <c r="F34" s="294" t="s">
        <v>227</v>
      </c>
      <c r="G34" s="81"/>
      <c r="H34" s="56">
        <f t="shared" si="0"/>
        <v>1</v>
      </c>
      <c r="I34" s="296"/>
      <c r="J34" s="115">
        <f>IF(ISERROR(I34*IF(H34&gt;=6,0.4,HLOOKUP(H34,D7:J8,2,FALSE()))),0,I34*IF(H34&gt;=6,0.4,HLOOKUP(H34,D7:J8,2,FALSE())))</f>
        <v>0</v>
      </c>
      <c r="K34" s="120">
        <f t="shared" si="1"/>
        <v>0</v>
      </c>
      <c r="N34" s="193">
        <f t="shared" si="2"/>
        <v>0</v>
      </c>
    </row>
    <row r="35" spans="1:14" ht="21.75" customHeight="1">
      <c r="A35" s="5"/>
      <c r="B35" s="53">
        <v>23</v>
      </c>
      <c r="C35" s="81" t="s">
        <v>228</v>
      </c>
      <c r="D35" s="81" t="s">
        <v>229</v>
      </c>
      <c r="E35" s="278" t="s">
        <v>230</v>
      </c>
      <c r="F35" s="294" t="s">
        <v>231</v>
      </c>
      <c r="G35" s="81"/>
      <c r="H35" s="56">
        <f t="shared" si="0"/>
        <v>1</v>
      </c>
      <c r="I35" s="296"/>
      <c r="J35" s="115">
        <f>IF(ISERROR(I35*IF(H35&gt;=6,0.4,HLOOKUP(H35,D7:J8,2,FALSE()))),0,I35*IF(H35&gt;=6,0.4,HLOOKUP(H35,D7:J8,2,FALSE())))</f>
        <v>0</v>
      </c>
      <c r="K35" s="120">
        <f t="shared" si="1"/>
        <v>0</v>
      </c>
      <c r="N35" s="193">
        <f t="shared" si="2"/>
        <v>0</v>
      </c>
    </row>
    <row r="36" spans="1:14" ht="21.75" customHeight="1">
      <c r="A36" s="5"/>
      <c r="B36" s="53">
        <v>24</v>
      </c>
      <c r="C36" s="81"/>
      <c r="D36" s="81"/>
      <c r="E36" s="81"/>
      <c r="F36" s="301"/>
      <c r="G36" s="82" t="s">
        <v>232</v>
      </c>
      <c r="H36" s="56">
        <f t="shared" si="0"/>
        <v>1</v>
      </c>
      <c r="I36" s="300"/>
      <c r="J36" s="115">
        <f>IF(ISERROR(I36*IF(H36&gt;=6,0.4,HLOOKUP(H36,D7:J8,2,FALSE()))),0,I36*IF(H36&gt;=6,0.4,HLOOKUP(H36,D7:J8,2,FALSE())))</f>
        <v>0</v>
      </c>
      <c r="K36" s="120">
        <f t="shared" si="1"/>
        <v>0</v>
      </c>
      <c r="N36" s="193">
        <f t="shared" si="2"/>
        <v>0</v>
      </c>
    </row>
    <row r="37" spans="1:14" ht="21.75" customHeight="1">
      <c r="A37" s="5"/>
      <c r="B37" s="53">
        <v>25</v>
      </c>
      <c r="C37" s="81" t="s">
        <v>233</v>
      </c>
      <c r="D37" s="81" t="s">
        <v>234</v>
      </c>
      <c r="E37" s="81"/>
      <c r="F37" s="301" t="s">
        <v>235</v>
      </c>
      <c r="G37" s="82" t="s">
        <v>236</v>
      </c>
      <c r="H37" s="56">
        <f t="shared" si="0"/>
        <v>1</v>
      </c>
      <c r="I37" s="302"/>
      <c r="J37" s="115">
        <f>IF(ISERROR(I37*IF(H37&gt;=6,0.4,HLOOKUP(H37,D7:J8,2,FALSE()))),0,I37*IF(H37&gt;=6,0.4,HLOOKUP(H37,D7:J8,2,FALSE())))</f>
        <v>0</v>
      </c>
      <c r="K37" s="120">
        <f t="shared" si="1"/>
        <v>0</v>
      </c>
      <c r="N37" s="193">
        <f t="shared" si="2"/>
        <v>0</v>
      </c>
    </row>
    <row r="38" spans="1:14" ht="21.75" customHeight="1">
      <c r="A38" s="5"/>
      <c r="B38" s="53"/>
      <c r="C38" s="1" t="s">
        <v>237</v>
      </c>
      <c r="D38" s="81" t="s">
        <v>238</v>
      </c>
      <c r="F38" s="85" t="s">
        <v>239</v>
      </c>
      <c r="G38" s="82"/>
    </row>
    <row r="39" spans="1:14" ht="12" customHeight="1">
      <c r="A39" s="5"/>
      <c r="B39" s="78"/>
      <c r="C39" s="87" t="s">
        <v>240</v>
      </c>
      <c r="D39" s="78"/>
      <c r="E39" s="78"/>
      <c r="F39" s="88"/>
      <c r="G39" s="89"/>
      <c r="H39" s="90"/>
      <c r="I39" s="303"/>
      <c r="J39" s="92"/>
      <c r="K39" s="93"/>
    </row>
    <row r="40" spans="1:14" ht="21.75" customHeight="1">
      <c r="A40" s="5"/>
      <c r="B40" s="78"/>
      <c r="C40" s="87"/>
      <c r="D40" s="78"/>
      <c r="E40" s="78"/>
      <c r="F40" s="88"/>
      <c r="G40" s="51"/>
      <c r="H40" s="94" t="s">
        <v>241</v>
      </c>
      <c r="I40" s="96">
        <f>SUM(I13:I37)</f>
        <v>0</v>
      </c>
      <c r="J40" s="96">
        <f>SUM(J13:J37)</f>
        <v>0</v>
      </c>
      <c r="K40" s="96">
        <f>SUM(K13:K37)</f>
        <v>0</v>
      </c>
    </row>
    <row r="41" spans="1:14" ht="11.25" customHeight="1">
      <c r="A41" s="5"/>
      <c r="B41" s="78"/>
      <c r="C41" s="87"/>
      <c r="D41" s="78"/>
      <c r="E41" s="78"/>
      <c r="F41" s="88"/>
      <c r="G41" s="89"/>
      <c r="H41" s="90"/>
      <c r="I41" s="78"/>
      <c r="J41" s="92"/>
      <c r="K41" s="93"/>
    </row>
    <row r="42" spans="1:14" ht="21.75" customHeight="1">
      <c r="A42" s="5"/>
      <c r="B42" s="98"/>
      <c r="C42" s="99" t="s">
        <v>242</v>
      </c>
      <c r="D42" s="98"/>
      <c r="E42" s="98"/>
      <c r="F42" s="100"/>
      <c r="G42" s="101"/>
      <c r="H42" s="102"/>
      <c r="I42" s="98"/>
      <c r="J42" s="104"/>
      <c r="K42" s="105"/>
    </row>
    <row r="43" spans="1:14" ht="21.75" customHeight="1">
      <c r="A43" s="5"/>
      <c r="B43" s="78"/>
      <c r="C43" s="87"/>
      <c r="D43" s="78"/>
      <c r="E43" s="78"/>
      <c r="F43" s="88"/>
      <c r="G43" s="89"/>
      <c r="H43" s="90"/>
      <c r="I43" s="124"/>
      <c r="J43" s="92"/>
      <c r="K43" s="93"/>
    </row>
    <row r="44" spans="1:14" ht="21.75" customHeight="1">
      <c r="A44" s="5"/>
      <c r="B44" s="78">
        <v>1</v>
      </c>
      <c r="C44" s="116"/>
      <c r="D44" s="116"/>
      <c r="E44" s="117"/>
      <c r="F44" s="118"/>
      <c r="G44" s="82" t="s">
        <v>243</v>
      </c>
      <c r="H44" s="56">
        <f t="shared" ref="H44:H48" si="3">IF(ISERROR(YEAR(N44)-YEAR(F44)+G44),0,YEAR(N44)-YEAR(F44)+G44)+1</f>
        <v>1</v>
      </c>
      <c r="I44" s="116"/>
      <c r="J44" s="113">
        <f>IF(ISERROR(I44*IF(H44&gt;=6,0.4,HLOOKUP(H44,D7:J8,2,FALSE()))),0,I44*IF(H44&gt;=6,0.4,HLOOKUP(H44,D7:J8,2,FALSE())))</f>
        <v>0</v>
      </c>
      <c r="K44" s="120">
        <f t="shared" ref="K44:K48" si="4">SUM(I44-J44)</f>
        <v>0</v>
      </c>
      <c r="N44" s="193">
        <f t="shared" ref="N44:N48" si="5">$I$3</f>
        <v>0</v>
      </c>
    </row>
    <row r="45" spans="1:14" ht="21.75" customHeight="1">
      <c r="A45" s="5"/>
      <c r="B45" s="78">
        <v>2</v>
      </c>
      <c r="C45" s="51" t="s">
        <v>244</v>
      </c>
      <c r="D45" s="51"/>
      <c r="E45" s="51"/>
      <c r="F45" s="304" t="s">
        <v>245</v>
      </c>
      <c r="G45" s="51" t="s">
        <v>246</v>
      </c>
      <c r="H45" s="56">
        <f t="shared" si="3"/>
        <v>1</v>
      </c>
      <c r="I45" s="305"/>
      <c r="J45" s="115">
        <f>IF(ISERROR(I45*IF(H45&gt;=6,0.4,HLOOKUP(H45,D7:J8,2,FALSE()))),0,I45*IF(H45&gt;=6,0.4,HLOOKUP(H45,D7:J8,2,FALSE())))</f>
        <v>0</v>
      </c>
      <c r="K45" s="120">
        <f t="shared" si="4"/>
        <v>0</v>
      </c>
      <c r="N45" s="193">
        <f t="shared" si="5"/>
        <v>0</v>
      </c>
    </row>
    <row r="46" spans="1:14" ht="21.75" customHeight="1">
      <c r="A46" s="5"/>
      <c r="B46" s="78">
        <v>3</v>
      </c>
      <c r="C46" s="116" t="s">
        <v>247</v>
      </c>
      <c r="D46" s="116" t="s">
        <v>248</v>
      </c>
      <c r="E46" s="117"/>
      <c r="F46" s="118" t="s">
        <v>249</v>
      </c>
      <c r="G46" s="51" t="s">
        <v>250</v>
      </c>
      <c r="H46" s="56">
        <f t="shared" si="3"/>
        <v>1</v>
      </c>
      <c r="I46" s="122"/>
      <c r="J46" s="115">
        <f>IF(ISERROR(I46*IF(H46&gt;=6,0.4,HLOOKUP(H46,D7:J8,2,FALSE()))),0,I46*IF(H46&gt;=6,0.4,HLOOKUP(H46,D7:J8,2,FALSE())))</f>
        <v>0</v>
      </c>
      <c r="K46" s="120">
        <f t="shared" si="4"/>
        <v>0</v>
      </c>
      <c r="N46" s="193">
        <f t="shared" si="5"/>
        <v>0</v>
      </c>
    </row>
    <row r="47" spans="1:14" ht="21.75" customHeight="1">
      <c r="A47" s="5"/>
      <c r="B47" s="78">
        <v>4</v>
      </c>
      <c r="C47" s="116"/>
      <c r="D47" s="116"/>
      <c r="E47" s="117"/>
      <c r="F47" s="118"/>
      <c r="G47" s="51" t="s">
        <v>251</v>
      </c>
      <c r="H47" s="56">
        <f t="shared" si="3"/>
        <v>1</v>
      </c>
      <c r="I47" s="122"/>
      <c r="J47" s="115">
        <f>IF(ISERROR(I47*IF(H47&gt;=6,0.4,HLOOKUP(H47,D7:J8,2,FALSE()))),0,I47*IF(H47&gt;=6,0.4,HLOOKUP(H47,D7:J8,2,FALSE())))</f>
        <v>0</v>
      </c>
      <c r="K47" s="120">
        <f t="shared" si="4"/>
        <v>0</v>
      </c>
      <c r="N47" s="193">
        <f t="shared" si="5"/>
        <v>0</v>
      </c>
    </row>
    <row r="48" spans="1:14" ht="21.75" customHeight="1">
      <c r="A48" s="5"/>
      <c r="B48" s="78">
        <v>5</v>
      </c>
      <c r="C48" s="87"/>
      <c r="D48" s="78"/>
      <c r="E48" s="78"/>
      <c r="F48" s="88"/>
      <c r="G48" s="51" t="s">
        <v>252</v>
      </c>
      <c r="H48" s="56">
        <f t="shared" si="3"/>
        <v>1</v>
      </c>
      <c r="I48" s="122"/>
      <c r="J48" s="115">
        <f>IF(ISERROR(I48*IF(H48&gt;=6,0.4,HLOOKUP(H48,D7:J8,2,FALSE()))),0,I48*IF(H48&gt;=6,0.4,HLOOKUP(H48,D7:J8,2,FALSE())))</f>
        <v>0</v>
      </c>
      <c r="K48" s="120">
        <f t="shared" si="4"/>
        <v>0</v>
      </c>
      <c r="N48" s="193">
        <f t="shared" si="5"/>
        <v>0</v>
      </c>
    </row>
    <row r="49" spans="1:14" s="1" customFormat="1" ht="8.25" customHeight="1">
      <c r="A49" s="5"/>
      <c r="B49" s="78"/>
      <c r="C49" s="87"/>
      <c r="D49" s="78"/>
      <c r="E49" s="78"/>
      <c r="F49" s="88"/>
      <c r="G49" s="51"/>
      <c r="H49" s="121"/>
      <c r="I49" s="122"/>
      <c r="J49" s="122"/>
      <c r="K49" s="122"/>
    </row>
    <row r="50" spans="1:14" s="1" customFormat="1" ht="21.75" customHeight="1">
      <c r="A50" s="5"/>
      <c r="B50" s="78"/>
      <c r="C50" s="87"/>
      <c r="D50" s="78"/>
      <c r="E50" s="78"/>
      <c r="F50" s="88"/>
      <c r="G50" s="51"/>
      <c r="H50" s="94" t="s">
        <v>253</v>
      </c>
      <c r="I50" s="96">
        <f>SUM(I44:I48)</f>
        <v>0</v>
      </c>
      <c r="J50" s="96">
        <f>SUM(J44:J48)</f>
        <v>0</v>
      </c>
      <c r="K50" s="96">
        <f>SUM(K44:K48)</f>
        <v>0</v>
      </c>
    </row>
    <row r="51" spans="1:14" ht="7.5" customHeight="1">
      <c r="A51" s="5"/>
      <c r="B51" s="78"/>
      <c r="C51" s="87"/>
      <c r="D51" s="78"/>
      <c r="E51" s="78"/>
      <c r="F51" s="88"/>
      <c r="G51" s="89"/>
      <c r="H51" s="90"/>
      <c r="I51" s="78"/>
      <c r="J51" s="92"/>
      <c r="K51" s="93"/>
    </row>
    <row r="52" spans="1:14" ht="21.75" customHeight="1">
      <c r="A52" s="5"/>
      <c r="B52" s="98"/>
      <c r="C52" s="99" t="s">
        <v>254</v>
      </c>
      <c r="D52" s="98"/>
      <c r="E52" s="98"/>
      <c r="F52" s="100"/>
      <c r="G52" s="101"/>
      <c r="H52" s="102"/>
      <c r="I52" s="98"/>
      <c r="J52" s="104"/>
      <c r="K52" s="105"/>
    </row>
    <row r="53" spans="1:14" ht="21.75" customHeight="1">
      <c r="A53" s="5"/>
      <c r="B53" s="78"/>
      <c r="C53" s="123"/>
      <c r="D53" s="124"/>
      <c r="E53" s="124"/>
      <c r="F53" s="125" t="s">
        <v>255</v>
      </c>
      <c r="G53" s="126"/>
      <c r="H53" s="127"/>
      <c r="I53" s="124"/>
      <c r="J53" s="128"/>
      <c r="K53" s="129"/>
    </row>
    <row r="54" spans="1:14" ht="21.75" customHeight="1">
      <c r="A54" s="5"/>
      <c r="B54" s="53">
        <v>1</v>
      </c>
      <c r="C54" s="306"/>
      <c r="D54" s="81"/>
      <c r="E54" s="117"/>
      <c r="F54" s="81"/>
      <c r="G54" s="81" t="s">
        <v>256</v>
      </c>
      <c r="H54" s="56">
        <f t="shared" ref="H54:H60" si="6">IF(ISERROR(YEAR(N54)-YEAR(F54)+G54),0,YEAR(N54)-YEAR(F54)+G54)+1</f>
        <v>1</v>
      </c>
      <c r="I54" s="81"/>
      <c r="J54" s="115">
        <f>IF(ISERROR(I54*IF(H54&gt;=6,0.4,HLOOKUP(H54,D7:J8,2,FALSE()))),0,I54*IF(H54&gt;=6,0.4,HLOOKUP(H54,D7:J8,2,FALSE())))</f>
        <v>0</v>
      </c>
      <c r="K54" s="120">
        <f t="shared" ref="K54:K60" si="7">SUM(I54-J54)</f>
        <v>0</v>
      </c>
      <c r="N54" s="193">
        <f t="shared" ref="N54:N60" si="8">$I$3</f>
        <v>0</v>
      </c>
    </row>
    <row r="55" spans="1:14" ht="21.75" customHeight="1">
      <c r="A55" s="5"/>
      <c r="B55" s="53">
        <v>2</v>
      </c>
      <c r="C55" s="306"/>
      <c r="D55" s="81"/>
      <c r="E55" s="117"/>
      <c r="F55" s="81"/>
      <c r="G55" s="81" t="s">
        <v>257</v>
      </c>
      <c r="H55" s="56">
        <f t="shared" si="6"/>
        <v>1</v>
      </c>
      <c r="I55" s="81"/>
      <c r="J55" s="115">
        <f>IF(ISERROR(I55*IF(H55&gt;=6,0.4,HLOOKUP(H55,D7:J8,2,FALSE()))),0,I55*IF(H55&gt;=6,0.4,HLOOKUP(H55,D7:J8,2,FALSE())))</f>
        <v>0</v>
      </c>
      <c r="K55" s="120">
        <f t="shared" si="7"/>
        <v>0</v>
      </c>
      <c r="N55" s="193">
        <f t="shared" si="8"/>
        <v>0</v>
      </c>
    </row>
    <row r="56" spans="1:14" ht="21.75" customHeight="1">
      <c r="A56" s="5"/>
      <c r="B56" s="78">
        <v>3</v>
      </c>
      <c r="C56" s="307"/>
      <c r="D56" s="288"/>
      <c r="E56" s="308"/>
      <c r="F56" s="81"/>
      <c r="G56" s="81" t="s">
        <v>258</v>
      </c>
      <c r="H56" s="56">
        <f t="shared" si="6"/>
        <v>1</v>
      </c>
      <c r="I56" s="81"/>
      <c r="J56" s="115">
        <f>IF(ISERROR(I56*IF(H56&gt;=6,0.4,HLOOKUP(H56,D7:J8,2,FALSE()))),0,I56*IF(H56&gt;=6,0.4,HLOOKUP(H56,D7:J8,2,FALSE())))</f>
        <v>0</v>
      </c>
      <c r="K56" s="120">
        <f t="shared" si="7"/>
        <v>0</v>
      </c>
      <c r="N56" s="193">
        <f t="shared" si="8"/>
        <v>0</v>
      </c>
    </row>
    <row r="57" spans="1:14" ht="21.75" customHeight="1">
      <c r="A57" s="5"/>
      <c r="B57" s="78">
        <v>4</v>
      </c>
      <c r="C57" s="306"/>
      <c r="D57" s="51"/>
      <c r="E57" s="309"/>
      <c r="F57" s="81"/>
      <c r="G57" s="81" t="s">
        <v>259</v>
      </c>
      <c r="H57" s="56">
        <f t="shared" si="6"/>
        <v>1</v>
      </c>
      <c r="I57" s="81"/>
      <c r="J57" s="115">
        <f>IF(ISERROR(I57*IF(H57&gt;=6,0.4,HLOOKUP(H57,D7:J8,2,FALSE()))),0,I57*IF(H57&gt;=6,0.4,HLOOKUP(H57,D7:J8,2,FALSE())))</f>
        <v>0</v>
      </c>
      <c r="K57" s="120">
        <f t="shared" si="7"/>
        <v>0</v>
      </c>
      <c r="M57" s="63" t="s">
        <v>260</v>
      </c>
      <c r="N57" s="193">
        <f t="shared" si="8"/>
        <v>0</v>
      </c>
    </row>
    <row r="58" spans="1:14" ht="21.75" customHeight="1">
      <c r="A58" s="5"/>
      <c r="B58" s="78">
        <v>5</v>
      </c>
      <c r="C58" s="82" t="s">
        <v>261</v>
      </c>
      <c r="D58" s="82" t="s">
        <v>262</v>
      </c>
      <c r="E58" s="82"/>
      <c r="F58" s="310" t="s">
        <v>263</v>
      </c>
      <c r="G58" s="311" t="s">
        <v>264</v>
      </c>
      <c r="H58" s="56">
        <f t="shared" si="6"/>
        <v>1</v>
      </c>
      <c r="I58" s="312"/>
      <c r="J58" s="313">
        <f>IF(ISERROR(I58*IF(H58&gt;=6,0.4,HLOOKUP(H58,D7:J8,2,FALSE()))),0,I58*IF(H58&gt;=6,0.4,HLOOKUP(H58,D7:J8,2,FALSE())))</f>
        <v>0</v>
      </c>
      <c r="K58" s="134">
        <f t="shared" si="7"/>
        <v>0</v>
      </c>
      <c r="N58" s="193">
        <f t="shared" si="8"/>
        <v>0</v>
      </c>
    </row>
    <row r="59" spans="1:14" ht="21.75" customHeight="1">
      <c r="A59" s="5"/>
      <c r="B59" s="78">
        <v>6</v>
      </c>
      <c r="C59" s="314"/>
      <c r="D59" s="314"/>
      <c r="E59" s="314"/>
      <c r="F59" s="314" t="s">
        <v>265</v>
      </c>
      <c r="G59" s="111" t="s">
        <v>266</v>
      </c>
      <c r="H59" s="56">
        <f t="shared" si="6"/>
        <v>1</v>
      </c>
      <c r="I59" s="81"/>
      <c r="J59" s="115">
        <f>IF(ISERROR(I59*IF(H59&gt;=6,0.4,HLOOKUP(H59,D7:J8,2,FALSE()))),0,I59*IF(H59&gt;=6,0.4,HLOOKUP(H59,D7:J8,2,FALSE())))</f>
        <v>0</v>
      </c>
      <c r="K59" s="120">
        <f t="shared" si="7"/>
        <v>0</v>
      </c>
      <c r="N59" s="193">
        <f t="shared" si="8"/>
        <v>0</v>
      </c>
    </row>
    <row r="60" spans="1:14" ht="21.75" customHeight="1">
      <c r="A60" s="5"/>
      <c r="B60" s="78">
        <v>7</v>
      </c>
      <c r="C60" s="315"/>
      <c r="D60" s="290"/>
      <c r="E60" s="290"/>
      <c r="F60" s="316" t="s">
        <v>267</v>
      </c>
      <c r="G60" s="51" t="s">
        <v>268</v>
      </c>
      <c r="H60" s="56">
        <f t="shared" si="6"/>
        <v>1</v>
      </c>
      <c r="I60" s="81"/>
      <c r="J60" s="115">
        <f>IF(ISERROR(I60*IF(H60&gt;=6,0.4,HLOOKUP(H60,D7:J8,2,FALSE()))),0,I60*IF(H60&gt;=6,0.4,HLOOKUP(H60,D7:J8,2,FALSE())))</f>
        <v>0</v>
      </c>
      <c r="K60" s="120">
        <f t="shared" si="7"/>
        <v>0</v>
      </c>
      <c r="N60" s="193">
        <f t="shared" si="8"/>
        <v>0</v>
      </c>
    </row>
    <row r="61" spans="1:14" s="1" customFormat="1" ht="7.5" customHeight="1">
      <c r="A61" s="5"/>
      <c r="B61" s="78"/>
      <c r="C61" s="87"/>
      <c r="D61" s="78"/>
      <c r="E61" s="78"/>
      <c r="F61" s="88"/>
      <c r="G61" s="51"/>
      <c r="H61" s="121"/>
      <c r="I61" s="122"/>
      <c r="J61" s="122"/>
      <c r="K61" s="122"/>
    </row>
    <row r="62" spans="1:14" s="1" customFormat="1" ht="21.75" customHeight="1">
      <c r="A62" s="5"/>
      <c r="B62" s="78"/>
      <c r="C62" s="87"/>
      <c r="D62" s="78"/>
      <c r="E62" s="78"/>
      <c r="F62" s="88"/>
      <c r="G62" s="51"/>
      <c r="H62" s="94" t="s">
        <v>269</v>
      </c>
      <c r="I62" s="96">
        <f>SUM(I54:I60)</f>
        <v>0</v>
      </c>
      <c r="J62" s="96">
        <f>SUM(J55:J60)</f>
        <v>0</v>
      </c>
      <c r="K62" s="96">
        <f>SUM(K54:K60)</f>
        <v>0</v>
      </c>
    </row>
    <row r="63" spans="1:14" ht="7.5" customHeight="1">
      <c r="A63" s="5"/>
      <c r="B63" s="78"/>
      <c r="C63" s="87"/>
      <c r="D63" s="78"/>
      <c r="E63" s="78"/>
      <c r="F63" s="88"/>
      <c r="G63" s="89"/>
      <c r="H63" s="78"/>
      <c r="I63" s="78"/>
      <c r="J63" s="92"/>
      <c r="K63" s="93"/>
    </row>
    <row r="64" spans="1:14" ht="21.75" customHeight="1">
      <c r="A64" s="5"/>
      <c r="B64" s="98"/>
      <c r="C64" s="99" t="s">
        <v>270</v>
      </c>
      <c r="D64" s="98"/>
      <c r="E64" s="98"/>
      <c r="F64" s="100"/>
      <c r="G64" s="101"/>
      <c r="H64" s="98"/>
      <c r="I64" s="98"/>
      <c r="J64" s="104"/>
      <c r="K64" s="105"/>
    </row>
    <row r="65" spans="1:14" ht="21.75" customHeight="1">
      <c r="A65" s="5"/>
      <c r="B65" s="78"/>
      <c r="C65" s="87"/>
      <c r="D65" s="78"/>
      <c r="E65" s="78"/>
      <c r="F65" s="88"/>
      <c r="G65" s="89"/>
      <c r="H65" s="78"/>
      <c r="I65" s="78"/>
      <c r="J65" s="92"/>
      <c r="K65" s="93"/>
    </row>
    <row r="66" spans="1:14" ht="21.75" customHeight="1">
      <c r="A66" s="5"/>
      <c r="B66" s="78">
        <v>1</v>
      </c>
      <c r="C66" s="87"/>
      <c r="D66" s="78"/>
      <c r="E66" s="78"/>
      <c r="F66" s="137"/>
      <c r="G66" s="51" t="s">
        <v>271</v>
      </c>
      <c r="H66" s="56">
        <f t="shared" ref="H66:H70" si="9">IF(ISERROR(YEAR(N66)-YEAR(F66)+G66),0,YEAR(N66)-YEAR(F66)+G66)+1</f>
        <v>1</v>
      </c>
      <c r="I66" s="122"/>
      <c r="J66" s="115">
        <f>IF(ISERROR(I66*IF(H66&gt;=6,0.4,HLOOKUP(H66,D7:J8,2,FALSE()))),0,I66*IF(H66&gt;=6,0.4,HLOOKUP(H66,D7:J8,2,FALSE())))</f>
        <v>0</v>
      </c>
      <c r="K66" s="120">
        <f t="shared" ref="K66:K70" si="10">SUM(I66-J66)</f>
        <v>0</v>
      </c>
      <c r="N66" s="193">
        <f t="shared" ref="N66:N70" si="11">$I$3</f>
        <v>0</v>
      </c>
    </row>
    <row r="67" spans="1:14" ht="21.75" customHeight="1">
      <c r="A67" s="5"/>
      <c r="B67" s="78">
        <v>2</v>
      </c>
      <c r="C67" s="87"/>
      <c r="D67" s="78"/>
      <c r="E67" s="78"/>
      <c r="F67" s="88"/>
      <c r="G67" s="51" t="s">
        <v>272</v>
      </c>
      <c r="H67" s="56">
        <f t="shared" si="9"/>
        <v>1</v>
      </c>
      <c r="I67" s="122"/>
      <c r="J67" s="115">
        <f>IF(ISERROR(I67*IF(H67&gt;=6,0.4,HLOOKUP(H67,D7:J8,2,FALSE()))),0,I67*IF(H67&gt;=6,0.4,HLOOKUP(H67,D7:J8,2,FALSE())))</f>
        <v>0</v>
      </c>
      <c r="K67" s="120">
        <f t="shared" si="10"/>
        <v>0</v>
      </c>
      <c r="N67" s="193">
        <f t="shared" si="11"/>
        <v>0</v>
      </c>
    </row>
    <row r="68" spans="1:14" ht="21.75" customHeight="1">
      <c r="A68" s="5"/>
      <c r="B68" s="78">
        <v>3</v>
      </c>
      <c r="C68" s="87"/>
      <c r="D68" s="78"/>
      <c r="E68" s="78"/>
      <c r="F68" s="88"/>
      <c r="G68" s="51" t="s">
        <v>273</v>
      </c>
      <c r="H68" s="56">
        <f t="shared" si="9"/>
        <v>1</v>
      </c>
      <c r="I68" s="122"/>
      <c r="J68" s="115">
        <f>IF(ISERROR(I68*IF(H68&gt;=6,0.4,HLOOKUP(H68,D7:J8,2,FALSE()))),0,I68*IF(H68&gt;=6,0.4,HLOOKUP(H68,D7:J8,2,FALSE())))</f>
        <v>0</v>
      </c>
      <c r="K68" s="120">
        <f t="shared" si="10"/>
        <v>0</v>
      </c>
      <c r="N68" s="193">
        <f t="shared" si="11"/>
        <v>0</v>
      </c>
    </row>
    <row r="69" spans="1:14" ht="21.75" customHeight="1">
      <c r="A69" s="5"/>
      <c r="B69" s="78">
        <v>4</v>
      </c>
      <c r="C69" s="87"/>
      <c r="D69" s="78"/>
      <c r="E69" s="78"/>
      <c r="F69" s="88"/>
      <c r="G69" s="51" t="s">
        <v>274</v>
      </c>
      <c r="H69" s="56">
        <f t="shared" si="9"/>
        <v>1</v>
      </c>
      <c r="I69" s="122"/>
      <c r="J69" s="115">
        <f>IF(ISERROR(I69*IF(H69&gt;=6,0.4,HLOOKUP(H69,D7:J8,2,FALSE()))),0,I69*IF(H69&gt;=6,0.4,HLOOKUP(H69,D7:J8,2,FALSE())))</f>
        <v>0</v>
      </c>
      <c r="K69" s="120">
        <f t="shared" si="10"/>
        <v>0</v>
      </c>
      <c r="N69" s="193">
        <f t="shared" si="11"/>
        <v>0</v>
      </c>
    </row>
    <row r="70" spans="1:14" ht="21.75" customHeight="1">
      <c r="A70" s="5"/>
      <c r="B70" s="78">
        <v>5</v>
      </c>
      <c r="C70" s="87"/>
      <c r="D70" s="78"/>
      <c r="E70" s="78"/>
      <c r="F70" s="88"/>
      <c r="G70" s="51" t="s">
        <v>275</v>
      </c>
      <c r="H70" s="56">
        <f t="shared" si="9"/>
        <v>1</v>
      </c>
      <c r="I70" s="122"/>
      <c r="J70" s="115">
        <f>IF(ISERROR(I70*IF(H70&gt;=6,0.4,HLOOKUP(H70,D64:J65,2,FALSE()))),0,I70*IF(H70&gt;=6,0.4,HLOOKUP(H70,D64:J65,2,FALSE())))</f>
        <v>0</v>
      </c>
      <c r="K70" s="120">
        <f t="shared" si="10"/>
        <v>0</v>
      </c>
      <c r="N70" s="193">
        <f t="shared" si="11"/>
        <v>0</v>
      </c>
    </row>
    <row r="71" spans="1:14" s="1" customFormat="1" ht="7.5" customHeight="1">
      <c r="A71" s="5"/>
      <c r="B71" s="78"/>
      <c r="C71" s="87"/>
      <c r="D71" s="78"/>
      <c r="E71" s="78"/>
      <c r="F71" s="88"/>
      <c r="G71" s="51"/>
      <c r="H71" s="51"/>
      <c r="I71" s="122"/>
      <c r="J71" s="122"/>
      <c r="K71" s="93"/>
    </row>
    <row r="72" spans="1:14" s="1" customFormat="1" ht="21.75" customHeight="1">
      <c r="A72" s="5"/>
      <c r="B72" s="124"/>
      <c r="C72" s="123"/>
      <c r="D72" s="124"/>
      <c r="E72" s="124"/>
      <c r="F72" s="125"/>
      <c r="G72" s="49"/>
      <c r="H72" s="317" t="s">
        <v>276</v>
      </c>
      <c r="I72" s="318">
        <f>SUM(I66:I70)</f>
        <v>0</v>
      </c>
      <c r="J72" s="318">
        <f>SUM(J66:J70)</f>
        <v>0</v>
      </c>
      <c r="K72" s="318">
        <f>SUM(K66:K70)</f>
        <v>0</v>
      </c>
    </row>
    <row r="73" spans="1:14" ht="14.25" customHeight="1">
      <c r="A73" s="5"/>
      <c r="B73" s="78"/>
      <c r="C73" s="87"/>
      <c r="D73" s="78"/>
      <c r="E73" s="87"/>
      <c r="F73" s="88"/>
      <c r="G73" s="51"/>
      <c r="H73" s="51"/>
      <c r="I73" s="319">
        <f>SUM(I40+I50+I62+I72)</f>
        <v>0</v>
      </c>
      <c r="J73" s="122"/>
      <c r="K73" s="93"/>
    </row>
    <row r="74" spans="1:14" s="4" customFormat="1" ht="21.75" customHeight="1">
      <c r="A74" s="12"/>
      <c r="B74" s="320"/>
      <c r="C74" s="321"/>
      <c r="D74" s="321"/>
      <c r="E74" s="321"/>
      <c r="F74" s="321"/>
      <c r="G74" s="322"/>
      <c r="H74" s="323" t="s">
        <v>277</v>
      </c>
      <c r="I74" s="323"/>
      <c r="J74" s="324"/>
      <c r="K74" s="160">
        <f>SUM(K40+K50+K62+K72)</f>
        <v>0</v>
      </c>
      <c r="M74" s="4" t="s">
        <v>278</v>
      </c>
    </row>
    <row r="75" spans="1:14" ht="33.75" customHeight="1">
      <c r="A75" s="149"/>
      <c r="B75" s="150"/>
      <c r="C75" s="325" t="s">
        <v>279</v>
      </c>
      <c r="D75" s="325" t="s">
        <v>280</v>
      </c>
      <c r="E75" s="325" t="s">
        <v>281</v>
      </c>
      <c r="F75" s="325" t="s">
        <v>282</v>
      </c>
      <c r="G75" s="81"/>
      <c r="H75" s="81"/>
      <c r="I75" s="152" t="s">
        <v>283</v>
      </c>
      <c r="J75" s="153"/>
      <c r="K75" s="154" t="s">
        <v>284</v>
      </c>
    </row>
    <row r="76" spans="1:14" ht="21.75" customHeight="1">
      <c r="A76" s="149"/>
      <c r="B76" s="150"/>
      <c r="C76" s="155"/>
      <c r="D76" s="155"/>
      <c r="E76" s="155"/>
      <c r="F76" s="155"/>
      <c r="G76" s="81"/>
      <c r="H76" s="81"/>
      <c r="I76" s="152" t="s">
        <v>285</v>
      </c>
      <c r="J76" s="153"/>
      <c r="K76" s="154" t="s">
        <v>286</v>
      </c>
    </row>
    <row r="77" spans="1:14" ht="21.75" customHeight="1">
      <c r="A77" s="156"/>
      <c r="B77" s="157"/>
      <c r="C77" s="158">
        <f>SUM('Page 1'!K40)</f>
        <v>0</v>
      </c>
      <c r="D77" s="158">
        <f>SUM('Page 1'!K50)</f>
        <v>0</v>
      </c>
      <c r="E77" s="158">
        <f>SUM('Page 1'!K62)</f>
        <v>0</v>
      </c>
      <c r="F77" s="158">
        <f>SUM('Page 1'!K72)</f>
        <v>0</v>
      </c>
      <c r="G77" s="454" t="s">
        <v>287</v>
      </c>
      <c r="H77" s="455"/>
      <c r="I77" s="159">
        <f>SUM('Page 1'!I73)</f>
        <v>0</v>
      </c>
      <c r="J77" s="160"/>
      <c r="K77" s="158">
        <f>SUM('Page 1'!K74)</f>
        <v>0</v>
      </c>
      <c r="N77" s="161"/>
    </row>
    <row r="78" spans="1:14" ht="21.75" customHeight="1">
      <c r="A78" s="156"/>
      <c r="B78" s="157"/>
      <c r="C78" s="158">
        <f>SUM('Page 2'!K40)</f>
        <v>0</v>
      </c>
      <c r="D78" s="158">
        <f>SUM('Page 2'!K50)</f>
        <v>0</v>
      </c>
      <c r="E78" s="158">
        <f>SUM('Page 2'!K62)</f>
        <v>0</v>
      </c>
      <c r="F78" s="158">
        <f>SUM('Page 2'!K72)</f>
        <v>0</v>
      </c>
      <c r="G78" s="454" t="s">
        <v>288</v>
      </c>
      <c r="H78" s="455"/>
      <c r="I78" s="159">
        <f>SUM('Page 2'!I73)</f>
        <v>0</v>
      </c>
      <c r="J78" s="162"/>
      <c r="K78" s="158">
        <f t="shared" ref="K78:K80" si="12">SUM(C78:F78)</f>
        <v>0</v>
      </c>
      <c r="N78" s="161"/>
    </row>
    <row r="79" spans="1:14" ht="21.75" customHeight="1">
      <c r="A79" s="156"/>
      <c r="B79" s="157"/>
      <c r="C79" s="158">
        <f>SUM('Page 3'!K40)</f>
        <v>0</v>
      </c>
      <c r="D79" s="158">
        <f>SUM('Page 3'!K50)</f>
        <v>0</v>
      </c>
      <c r="E79" s="158">
        <f>SUM('Page 3'!K62)</f>
        <v>0</v>
      </c>
      <c r="F79" s="158">
        <f>SUM('Page 3'!K72)</f>
        <v>0</v>
      </c>
      <c r="G79" s="454" t="s">
        <v>289</v>
      </c>
      <c r="H79" s="455"/>
      <c r="I79" s="159">
        <f>SUM('Page 3'!I73)</f>
        <v>0</v>
      </c>
      <c r="J79" s="162"/>
      <c r="K79" s="158">
        <f t="shared" si="12"/>
        <v>0</v>
      </c>
      <c r="N79" s="161"/>
    </row>
    <row r="80" spans="1:14" ht="21.75" customHeight="1">
      <c r="A80" s="156"/>
      <c r="B80" s="157"/>
      <c r="C80" s="158">
        <f>SUM('Page 4'!K40)</f>
        <v>0</v>
      </c>
      <c r="D80" s="158">
        <f>SUM('Page 4'!K50)</f>
        <v>0</v>
      </c>
      <c r="E80" s="158">
        <f>SUM('Page 4'!K62)</f>
        <v>0</v>
      </c>
      <c r="F80" s="158">
        <f>SUM('Page 4'!K72)</f>
        <v>0</v>
      </c>
      <c r="G80" s="454" t="s">
        <v>290</v>
      </c>
      <c r="H80" s="455"/>
      <c r="I80" s="159">
        <f>SUM('Page 4'!I73)</f>
        <v>0</v>
      </c>
      <c r="J80" s="162"/>
      <c r="K80" s="158">
        <f t="shared" si="12"/>
        <v>0</v>
      </c>
      <c r="N80" s="161"/>
    </row>
    <row r="81" spans="1:14" ht="21.75" customHeight="1">
      <c r="A81" s="156"/>
      <c r="B81" s="157"/>
      <c r="C81" s="163"/>
      <c r="D81" s="164"/>
      <c r="E81" s="164"/>
      <c r="F81" s="164"/>
      <c r="G81" s="156"/>
      <c r="H81" s="156"/>
      <c r="I81" s="156"/>
      <c r="J81" s="156"/>
      <c r="K81" s="164"/>
      <c r="N81" s="161"/>
    </row>
    <row r="82" spans="1:14" ht="21.75" customHeight="1">
      <c r="A82" s="156"/>
      <c r="B82" s="157"/>
      <c r="C82" s="158">
        <f>SUM(C77:C80)</f>
        <v>0</v>
      </c>
      <c r="D82" s="158">
        <f>SUM(D77:D80)</f>
        <v>0</v>
      </c>
      <c r="E82" s="158">
        <f>SUM(E77:E80)</f>
        <v>0</v>
      </c>
      <c r="F82" s="158">
        <f>SUM(F77:F80)</f>
        <v>0</v>
      </c>
      <c r="G82" s="162" t="s">
        <v>291</v>
      </c>
      <c r="H82" s="165"/>
      <c r="I82" s="158">
        <f>SUM(I77:I80)</f>
        <v>0</v>
      </c>
      <c r="J82" s="162"/>
      <c r="K82" s="158">
        <f>SUM(K77:K80)</f>
        <v>0</v>
      </c>
      <c r="N82" s="161"/>
    </row>
    <row r="83" spans="1:14" ht="21.75" customHeight="1">
      <c r="A83" s="149"/>
      <c r="B83" s="150"/>
      <c r="C83" s="81"/>
      <c r="D83" s="149"/>
      <c r="E83" s="149"/>
      <c r="F83" s="166"/>
      <c r="G83" s="149"/>
      <c r="H83" s="149"/>
      <c r="I83" s="149"/>
      <c r="J83" s="149"/>
      <c r="K83" s="149"/>
    </row>
    <row r="84" spans="1:14" ht="14">
      <c r="B84" s="167"/>
      <c r="C84" s="51"/>
      <c r="D84" s="51"/>
      <c r="E84" s="51"/>
      <c r="F84" s="168"/>
      <c r="J84" s="51"/>
      <c r="K84" s="51"/>
    </row>
  </sheetData>
  <mergeCells count="7">
    <mergeCell ref="B3:C3"/>
    <mergeCell ref="D3:F3"/>
    <mergeCell ref="C1:D1"/>
    <mergeCell ref="G80:H80"/>
    <mergeCell ref="G79:H79"/>
    <mergeCell ref="G78:H78"/>
    <mergeCell ref="G77:H77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84"/>
  <sheetViews>
    <sheetView workbookViewId="0"/>
  </sheetViews>
  <sheetFormatPr baseColWidth="10" defaultColWidth="8.83203125" defaultRowHeight="14.25" customHeight="1"/>
  <cols>
    <col min="1" max="1" width="3.5" style="1"/>
    <col min="2" max="2" width="6.83203125" style="2"/>
    <col min="3" max="3" width="43.5" style="1"/>
    <col min="4" max="4" width="28.5" style="1"/>
    <col min="5" max="5" width="26" style="1"/>
    <col min="6" max="6" width="17.5" style="3"/>
    <col min="7" max="7" width="19.83203125" style="1"/>
    <col min="8" max="8" width="15.5" style="1"/>
    <col min="9" max="9" width="14.5" style="1"/>
    <col min="10" max="10" width="17" style="1"/>
    <col min="11" max="11" width="14.5" style="1"/>
    <col min="12" max="13" width="12.33203125" style="1"/>
    <col min="14" max="14" width="0" style="1" hidden="1"/>
    <col min="15" max="257" width="12.33203125" style="1"/>
    <col min="258" max="1024" width="12.33203125"/>
    <col min="1025" max="1025" width="12"/>
  </cols>
  <sheetData>
    <row r="1" spans="1:257" ht="21.75" customHeight="1">
      <c r="A1" s="5"/>
      <c r="B1" s="6"/>
      <c r="C1" s="453" t="s">
        <v>292</v>
      </c>
      <c r="D1" s="453"/>
      <c r="E1" s="7" t="s">
        <v>293</v>
      </c>
      <c r="F1" s="8"/>
      <c r="G1" s="7"/>
      <c r="H1" s="7"/>
      <c r="I1" s="7"/>
      <c r="J1" s="7"/>
      <c r="K1" s="7"/>
      <c r="R1" s="1">
        <v>0</v>
      </c>
    </row>
    <row r="2" spans="1:257" ht="21.75" customHeight="1">
      <c r="A2" s="5"/>
      <c r="B2" s="10"/>
      <c r="C2" s="5"/>
      <c r="D2" s="169"/>
      <c r="E2" s="5"/>
      <c r="F2" s="11"/>
      <c r="G2" s="5"/>
      <c r="H2" s="5"/>
      <c r="I2" s="5"/>
      <c r="J2" s="5"/>
      <c r="K2" s="5"/>
    </row>
    <row r="3" spans="1:257" s="19" customFormat="1" ht="21.75" customHeight="1">
      <c r="A3" s="13"/>
      <c r="B3" s="464" t="s">
        <v>294</v>
      </c>
      <c r="C3" s="464"/>
      <c r="D3" s="456" t="s">
        <v>295</v>
      </c>
      <c r="E3" s="465"/>
      <c r="F3" s="466"/>
      <c r="G3" s="15"/>
      <c r="H3" s="326" t="s">
        <v>296</v>
      </c>
      <c r="I3" s="327" t="str">
        <f>'Page 1'!$I$3</f>
        <v xml:space="preserve"> </v>
      </c>
      <c r="J3" s="328" t="s">
        <v>297</v>
      </c>
      <c r="K3" s="328"/>
      <c r="L3" s="18"/>
      <c r="M3" s="18"/>
      <c r="N3" s="13"/>
      <c r="O3" s="329"/>
      <c r="P3" s="13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</row>
    <row r="4" spans="1:257" ht="12" customHeight="1">
      <c r="A4" s="5"/>
      <c r="B4" s="10"/>
      <c r="C4" s="330"/>
      <c r="D4" s="330"/>
      <c r="E4" s="174"/>
      <c r="F4" s="331"/>
      <c r="G4" s="330"/>
      <c r="H4" s="330"/>
      <c r="I4" s="330"/>
      <c r="J4" s="5"/>
      <c r="K4" s="5"/>
      <c r="N4" s="22"/>
      <c r="O4" s="10"/>
      <c r="P4" s="22"/>
    </row>
    <row r="5" spans="1:257" ht="21.75" customHeight="1">
      <c r="A5" s="5"/>
      <c r="B5" s="10"/>
      <c r="C5" s="23" t="s">
        <v>298</v>
      </c>
      <c r="D5" s="332"/>
      <c r="E5" s="29"/>
      <c r="F5" s="333"/>
      <c r="G5" s="332"/>
      <c r="H5" s="332"/>
      <c r="I5" s="332"/>
      <c r="J5" s="28"/>
      <c r="K5" s="5"/>
      <c r="N5" s="22"/>
      <c r="O5" s="10"/>
      <c r="P5" s="22"/>
    </row>
    <row r="6" spans="1:257" ht="8.25" customHeight="1">
      <c r="A6" s="5"/>
      <c r="B6" s="10"/>
      <c r="C6" s="332"/>
      <c r="D6" s="332"/>
      <c r="E6" s="29"/>
      <c r="F6" s="333"/>
      <c r="G6" s="332"/>
      <c r="H6" s="332"/>
      <c r="I6" s="332"/>
      <c r="J6" s="28"/>
      <c r="K6" s="5"/>
      <c r="N6" s="22"/>
      <c r="O6" s="10"/>
      <c r="P6" s="22"/>
    </row>
    <row r="7" spans="1:257" ht="21.75" customHeight="1">
      <c r="A7" s="5"/>
      <c r="B7" s="10"/>
      <c r="C7" s="334" t="s">
        <v>299</v>
      </c>
      <c r="D7" s="335">
        <v>0</v>
      </c>
      <c r="E7" s="336">
        <v>1</v>
      </c>
      <c r="F7" s="335">
        <v>2</v>
      </c>
      <c r="G7" s="335">
        <v>3</v>
      </c>
      <c r="H7" s="335">
        <v>4</v>
      </c>
      <c r="I7" s="335">
        <v>5</v>
      </c>
      <c r="J7" s="336" t="s">
        <v>300</v>
      </c>
      <c r="K7" s="5"/>
      <c r="N7" s="22"/>
      <c r="O7" s="10"/>
      <c r="P7" s="22"/>
    </row>
    <row r="8" spans="1:257" ht="21.75" customHeight="1">
      <c r="A8" s="5"/>
      <c r="B8" s="10"/>
      <c r="C8" s="337" t="s">
        <v>301</v>
      </c>
      <c r="D8" s="338">
        <v>0</v>
      </c>
      <c r="E8" s="339">
        <v>0</v>
      </c>
      <c r="F8" s="338">
        <v>0</v>
      </c>
      <c r="G8" s="338">
        <v>0.1</v>
      </c>
      <c r="H8" s="338">
        <v>0.2</v>
      </c>
      <c r="I8" s="338">
        <v>0.3</v>
      </c>
      <c r="J8" s="339">
        <v>0.4</v>
      </c>
      <c r="K8" s="5"/>
      <c r="N8" s="22"/>
      <c r="O8" s="10"/>
      <c r="P8" s="22"/>
    </row>
    <row r="9" spans="1:257" ht="15" customHeight="1">
      <c r="A9" s="5"/>
      <c r="B9" s="340"/>
      <c r="C9" s="341"/>
      <c r="D9" s="340"/>
      <c r="E9" s="340"/>
      <c r="F9" s="342"/>
      <c r="G9" s="330"/>
      <c r="H9" s="330"/>
      <c r="I9" s="330"/>
      <c r="J9" s="5"/>
      <c r="K9" s="5"/>
      <c r="L9" s="330"/>
    </row>
    <row r="10" spans="1:257" ht="59.25" customHeight="1">
      <c r="A10" s="5"/>
      <c r="B10" s="343"/>
      <c r="C10" s="344" t="s">
        <v>302</v>
      </c>
      <c r="D10" s="344" t="s">
        <v>303</v>
      </c>
      <c r="E10" s="344" t="s">
        <v>304</v>
      </c>
      <c r="F10" s="344" t="s">
        <v>305</v>
      </c>
      <c r="G10" s="345" t="s">
        <v>306</v>
      </c>
      <c r="H10" s="344" t="s">
        <v>307</v>
      </c>
      <c r="I10" s="344" t="s">
        <v>308</v>
      </c>
      <c r="J10" s="344" t="s">
        <v>309</v>
      </c>
      <c r="K10" s="344" t="s">
        <v>310</v>
      </c>
      <c r="L10" s="330"/>
    </row>
    <row r="11" spans="1:257" s="330" customFormat="1" ht="21.75" customHeight="1">
      <c r="A11" s="5"/>
      <c r="B11" s="346"/>
      <c r="C11" s="347" t="s">
        <v>311</v>
      </c>
      <c r="D11" s="347"/>
      <c r="E11" s="348"/>
      <c r="F11" s="349"/>
      <c r="G11" s="347"/>
      <c r="H11" s="347"/>
      <c r="I11" s="347"/>
      <c r="J11" s="350"/>
      <c r="K11" s="350"/>
      <c r="N11" s="1"/>
    </row>
    <row r="12" spans="1:257" ht="21.75" customHeight="1">
      <c r="A12" s="330"/>
      <c r="B12" s="351"/>
      <c r="C12" s="352"/>
      <c r="D12" s="352"/>
      <c r="E12" s="352"/>
      <c r="F12" s="353"/>
      <c r="G12" s="352"/>
      <c r="H12" s="354"/>
      <c r="I12" s="352"/>
      <c r="J12" s="354"/>
      <c r="K12" s="354"/>
      <c r="L12" s="330"/>
    </row>
    <row r="13" spans="1:257" ht="21.75" customHeight="1">
      <c r="A13" s="5"/>
      <c r="B13" s="355">
        <v>1</v>
      </c>
      <c r="C13" s="277" t="s">
        <v>312</v>
      </c>
      <c r="D13" s="356" t="s">
        <v>313</v>
      </c>
      <c r="E13" s="357" t="s">
        <v>314</v>
      </c>
      <c r="F13" s="358"/>
      <c r="G13" s="82" t="s">
        <v>315</v>
      </c>
      <c r="H13" s="56">
        <f t="shared" ref="H13:H37" si="0">IF(ISERROR(YEAR(N13)-YEAR(F13)+G13),0,YEAR(N13)-YEAR(F13)+G13)+1</f>
        <v>1</v>
      </c>
      <c r="I13" s="280"/>
      <c r="J13" s="359">
        <v>0</v>
      </c>
      <c r="K13" s="360">
        <v>0</v>
      </c>
      <c r="L13" s="330"/>
      <c r="M13" s="330"/>
      <c r="N13" s="193" t="str">
        <f t="shared" ref="N13:N37" si="1">$I$3</f>
        <v xml:space="preserve"> </v>
      </c>
    </row>
    <row r="14" spans="1:257" ht="21.75" customHeight="1">
      <c r="A14" s="5"/>
      <c r="B14" s="361">
        <v>2</v>
      </c>
      <c r="C14" s="285"/>
      <c r="D14" s="362"/>
      <c r="E14" s="363"/>
      <c r="F14" s="364"/>
      <c r="G14" s="365" t="s">
        <v>316</v>
      </c>
      <c r="H14" s="56">
        <f t="shared" si="0"/>
        <v>1</v>
      </c>
      <c r="I14" s="366"/>
      <c r="J14" s="359">
        <v>0</v>
      </c>
      <c r="K14" s="360">
        <v>0</v>
      </c>
      <c r="L14" s="330"/>
      <c r="N14" s="193" t="str">
        <f t="shared" si="1"/>
        <v xml:space="preserve"> </v>
      </c>
    </row>
    <row r="15" spans="1:257" ht="21.75" customHeight="1">
      <c r="A15" s="5"/>
      <c r="B15" s="361">
        <v>3</v>
      </c>
      <c r="C15" s="285"/>
      <c r="D15" s="362"/>
      <c r="E15" s="363"/>
      <c r="F15" s="364"/>
      <c r="G15" s="365" t="s">
        <v>317</v>
      </c>
      <c r="H15" s="56">
        <f t="shared" si="0"/>
        <v>1</v>
      </c>
      <c r="I15" s="367"/>
      <c r="J15" s="359">
        <v>0</v>
      </c>
      <c r="K15" s="360">
        <v>0</v>
      </c>
      <c r="L15" s="330"/>
      <c r="N15" s="193" t="str">
        <f t="shared" si="1"/>
        <v xml:space="preserve"> </v>
      </c>
      <c r="R15" s="368" t="s">
        <v>318</v>
      </c>
    </row>
    <row r="16" spans="1:257" ht="21.75" customHeight="1">
      <c r="A16" s="5"/>
      <c r="B16" s="361">
        <v>4</v>
      </c>
      <c r="C16" s="285"/>
      <c r="D16" s="362"/>
      <c r="E16" s="363"/>
      <c r="F16" s="364"/>
      <c r="G16" s="365" t="s">
        <v>319</v>
      </c>
      <c r="H16" s="56">
        <f t="shared" si="0"/>
        <v>1</v>
      </c>
      <c r="I16" s="367"/>
      <c r="J16" s="359">
        <v>0</v>
      </c>
      <c r="K16" s="360">
        <v>0</v>
      </c>
      <c r="L16" s="330"/>
      <c r="N16" s="193" t="str">
        <f t="shared" si="1"/>
        <v xml:space="preserve"> </v>
      </c>
      <c r="R16" s="368" t="s">
        <v>320</v>
      </c>
    </row>
    <row r="17" spans="1:18" ht="21.75" customHeight="1">
      <c r="A17" s="5"/>
      <c r="B17" s="361">
        <v>5</v>
      </c>
      <c r="C17" s="285"/>
      <c r="D17" s="362"/>
      <c r="E17" s="363"/>
      <c r="F17" s="291"/>
      <c r="G17" s="365" t="s">
        <v>321</v>
      </c>
      <c r="H17" s="56">
        <f t="shared" si="0"/>
        <v>1</v>
      </c>
      <c r="I17" s="367"/>
      <c r="J17" s="359">
        <v>0</v>
      </c>
      <c r="K17" s="360">
        <v>0</v>
      </c>
      <c r="L17" s="330"/>
      <c r="N17" s="193" t="str">
        <f t="shared" si="1"/>
        <v xml:space="preserve"> </v>
      </c>
      <c r="R17" s="368" t="s">
        <v>322</v>
      </c>
    </row>
    <row r="18" spans="1:18" ht="21.75" customHeight="1">
      <c r="A18" s="5"/>
      <c r="B18" s="361">
        <v>6</v>
      </c>
      <c r="C18" s="285"/>
      <c r="D18" s="362"/>
      <c r="E18" s="363"/>
      <c r="F18" s="291"/>
      <c r="G18" s="365" t="s">
        <v>323</v>
      </c>
      <c r="H18" s="56">
        <f t="shared" si="0"/>
        <v>1</v>
      </c>
      <c r="I18" s="367" t="s">
        <v>324</v>
      </c>
      <c r="J18" s="359">
        <v>0</v>
      </c>
      <c r="K18" s="360">
        <v>0</v>
      </c>
      <c r="L18" s="330"/>
      <c r="N18" s="193" t="str">
        <f t="shared" si="1"/>
        <v xml:space="preserve"> </v>
      </c>
      <c r="R18" s="368" t="s">
        <v>325</v>
      </c>
    </row>
    <row r="19" spans="1:18" ht="21.75" customHeight="1">
      <c r="A19" s="5"/>
      <c r="B19" s="369">
        <v>7</v>
      </c>
      <c r="C19" s="362"/>
      <c r="D19" s="362"/>
      <c r="E19" s="363"/>
      <c r="F19" s="291"/>
      <c r="G19" s="365" t="s">
        <v>326</v>
      </c>
      <c r="H19" s="56">
        <f t="shared" si="0"/>
        <v>1</v>
      </c>
      <c r="I19" s="370"/>
      <c r="J19" s="359">
        <v>0</v>
      </c>
      <c r="K19" s="360">
        <v>0</v>
      </c>
      <c r="L19" s="330"/>
      <c r="N19" s="193" t="str">
        <f t="shared" si="1"/>
        <v xml:space="preserve"> </v>
      </c>
      <c r="R19" s="368" t="s">
        <v>327</v>
      </c>
    </row>
    <row r="20" spans="1:18" ht="21.75" customHeight="1">
      <c r="A20" s="5"/>
      <c r="B20" s="369">
        <v>8</v>
      </c>
      <c r="C20" s="362"/>
      <c r="D20" s="362"/>
      <c r="E20" s="363"/>
      <c r="F20" s="291"/>
      <c r="G20" s="365" t="s">
        <v>328</v>
      </c>
      <c r="H20" s="56">
        <f t="shared" si="0"/>
        <v>1</v>
      </c>
      <c r="I20" s="370"/>
      <c r="J20" s="359">
        <v>0</v>
      </c>
      <c r="K20" s="360">
        <v>0</v>
      </c>
      <c r="L20" s="330"/>
      <c r="M20" s="63" t="s">
        <v>329</v>
      </c>
      <c r="N20" s="193" t="str">
        <f t="shared" si="1"/>
        <v xml:space="preserve"> </v>
      </c>
      <c r="R20" s="368" t="s">
        <v>330</v>
      </c>
    </row>
    <row r="21" spans="1:18" ht="21.75" customHeight="1">
      <c r="A21" s="5"/>
      <c r="B21" s="369">
        <v>9</v>
      </c>
      <c r="C21" s="362"/>
      <c r="D21" s="362"/>
      <c r="E21" s="363"/>
      <c r="F21" s="291"/>
      <c r="G21" s="365" t="s">
        <v>331</v>
      </c>
      <c r="H21" s="56">
        <f t="shared" si="0"/>
        <v>1</v>
      </c>
      <c r="I21" s="370"/>
      <c r="J21" s="359">
        <v>0</v>
      </c>
      <c r="K21" s="360">
        <v>0</v>
      </c>
      <c r="L21" s="330"/>
      <c r="N21" s="193" t="str">
        <f t="shared" si="1"/>
        <v xml:space="preserve"> </v>
      </c>
      <c r="R21" s="195" t="s">
        <v>332</v>
      </c>
    </row>
    <row r="22" spans="1:18" ht="21.75" customHeight="1">
      <c r="A22" s="5"/>
      <c r="B22" s="369">
        <v>10</v>
      </c>
      <c r="C22" s="362" t="s">
        <v>333</v>
      </c>
      <c r="D22" s="362"/>
      <c r="E22" s="363"/>
      <c r="F22" s="291"/>
      <c r="G22" s="365" t="s">
        <v>334</v>
      </c>
      <c r="H22" s="56">
        <f t="shared" si="0"/>
        <v>1</v>
      </c>
      <c r="I22" s="370"/>
      <c r="J22" s="359">
        <v>0</v>
      </c>
      <c r="K22" s="360">
        <v>0</v>
      </c>
      <c r="L22" s="330"/>
      <c r="N22" s="193" t="str">
        <f t="shared" si="1"/>
        <v xml:space="preserve"> </v>
      </c>
    </row>
    <row r="23" spans="1:18" ht="21.75" customHeight="1">
      <c r="A23" s="75"/>
      <c r="B23" s="371">
        <v>11</v>
      </c>
      <c r="C23" s="362"/>
      <c r="D23" s="362"/>
      <c r="E23" s="363"/>
      <c r="F23" s="291" t="s">
        <v>335</v>
      </c>
      <c r="G23" s="365" t="s">
        <v>336</v>
      </c>
      <c r="H23" s="56">
        <f t="shared" si="0"/>
        <v>1</v>
      </c>
      <c r="I23" s="370"/>
      <c r="J23" s="359">
        <v>0</v>
      </c>
      <c r="K23" s="360">
        <v>0</v>
      </c>
      <c r="L23" s="330"/>
      <c r="N23" s="193" t="str">
        <f t="shared" si="1"/>
        <v xml:space="preserve"> </v>
      </c>
    </row>
    <row r="24" spans="1:18" ht="21.75" customHeight="1">
      <c r="A24" s="75"/>
      <c r="B24" s="371">
        <v>12</v>
      </c>
      <c r="C24" s="362"/>
      <c r="D24" s="362"/>
      <c r="E24" s="363"/>
      <c r="F24" s="291"/>
      <c r="G24" s="365" t="s">
        <v>337</v>
      </c>
      <c r="H24" s="56">
        <f t="shared" si="0"/>
        <v>1</v>
      </c>
      <c r="I24" s="370"/>
      <c r="J24" s="359">
        <v>0</v>
      </c>
      <c r="K24" s="360">
        <v>0</v>
      </c>
      <c r="L24" s="330"/>
      <c r="N24" s="193" t="str">
        <f t="shared" si="1"/>
        <v xml:space="preserve"> </v>
      </c>
    </row>
    <row r="25" spans="1:18" ht="21.75" customHeight="1">
      <c r="A25" s="75"/>
      <c r="B25" s="371">
        <v>13</v>
      </c>
      <c r="C25" s="362"/>
      <c r="D25" s="362"/>
      <c r="E25" s="362"/>
      <c r="F25" s="291"/>
      <c r="G25" s="372" t="s">
        <v>338</v>
      </c>
      <c r="H25" s="56">
        <f t="shared" si="0"/>
        <v>1</v>
      </c>
      <c r="I25" s="370"/>
      <c r="J25" s="359">
        <v>0</v>
      </c>
      <c r="K25" s="360">
        <v>0</v>
      </c>
      <c r="L25" s="330"/>
      <c r="N25" s="193" t="str">
        <f t="shared" si="1"/>
        <v xml:space="preserve"> </v>
      </c>
    </row>
    <row r="26" spans="1:18" ht="21.75" customHeight="1">
      <c r="A26" s="75"/>
      <c r="B26" s="371">
        <v>14</v>
      </c>
      <c r="C26" s="314"/>
      <c r="D26" s="314"/>
      <c r="E26" s="373"/>
      <c r="F26" s="374"/>
      <c r="G26" s="365" t="s">
        <v>339</v>
      </c>
      <c r="H26" s="56">
        <f t="shared" si="0"/>
        <v>1</v>
      </c>
      <c r="I26" s="375"/>
      <c r="J26" s="359">
        <v>0</v>
      </c>
      <c r="K26" s="360">
        <v>0</v>
      </c>
      <c r="L26" s="330"/>
      <c r="N26" s="193" t="str">
        <f t="shared" si="1"/>
        <v xml:space="preserve"> </v>
      </c>
    </row>
    <row r="27" spans="1:18" ht="21.75" customHeight="1">
      <c r="A27" s="75"/>
      <c r="B27" s="371">
        <v>15</v>
      </c>
      <c r="C27" s="372"/>
      <c r="D27" s="314"/>
      <c r="E27" s="373"/>
      <c r="F27" s="374"/>
      <c r="G27" s="365" t="s">
        <v>340</v>
      </c>
      <c r="H27" s="56">
        <f t="shared" si="0"/>
        <v>1</v>
      </c>
      <c r="I27" s="376"/>
      <c r="J27" s="359">
        <v>0</v>
      </c>
      <c r="K27" s="360">
        <v>0</v>
      </c>
      <c r="L27" s="330"/>
      <c r="N27" s="193" t="str">
        <f t="shared" si="1"/>
        <v xml:space="preserve"> </v>
      </c>
    </row>
    <row r="28" spans="1:18" ht="21.75" customHeight="1">
      <c r="A28" s="75"/>
      <c r="B28" s="371">
        <v>16</v>
      </c>
      <c r="C28" s="314"/>
      <c r="D28" s="314"/>
      <c r="E28" s="373"/>
      <c r="F28" s="374"/>
      <c r="G28" s="365" t="s">
        <v>341</v>
      </c>
      <c r="H28" s="56">
        <f t="shared" si="0"/>
        <v>1</v>
      </c>
      <c r="I28" s="375"/>
      <c r="J28" s="359">
        <v>0</v>
      </c>
      <c r="K28" s="360">
        <v>0</v>
      </c>
      <c r="L28" s="330"/>
      <c r="N28" s="193" t="str">
        <f t="shared" si="1"/>
        <v xml:space="preserve"> </v>
      </c>
    </row>
    <row r="29" spans="1:18" ht="21.75" customHeight="1">
      <c r="A29" s="75"/>
      <c r="B29" s="371">
        <v>17</v>
      </c>
      <c r="C29" s="314"/>
      <c r="D29" s="314"/>
      <c r="E29" s="373"/>
      <c r="F29" s="374"/>
      <c r="G29" s="365" t="s">
        <v>342</v>
      </c>
      <c r="H29" s="56">
        <f t="shared" si="0"/>
        <v>1</v>
      </c>
      <c r="I29" s="373"/>
      <c r="J29" s="359">
        <v>0</v>
      </c>
      <c r="K29" s="360">
        <v>0</v>
      </c>
      <c r="L29" s="330"/>
      <c r="M29" s="63" t="s">
        <v>343</v>
      </c>
      <c r="N29" s="193" t="str">
        <f t="shared" si="1"/>
        <v xml:space="preserve"> </v>
      </c>
    </row>
    <row r="30" spans="1:18" ht="21.75" customHeight="1">
      <c r="A30" s="75"/>
      <c r="B30" s="371">
        <v>18</v>
      </c>
      <c r="C30" s="372"/>
      <c r="D30" s="372"/>
      <c r="E30" s="372"/>
      <c r="F30" s="377"/>
      <c r="G30" s="372" t="s">
        <v>344</v>
      </c>
      <c r="H30" s="56">
        <f t="shared" si="0"/>
        <v>1</v>
      </c>
      <c r="I30" s="354"/>
      <c r="J30" s="359">
        <v>0</v>
      </c>
      <c r="K30" s="360">
        <v>0</v>
      </c>
      <c r="L30" s="330"/>
      <c r="N30" s="193" t="str">
        <f t="shared" si="1"/>
        <v xml:space="preserve"> </v>
      </c>
    </row>
    <row r="31" spans="1:18" ht="21.75" customHeight="1">
      <c r="A31" s="75"/>
      <c r="B31" s="371">
        <v>19</v>
      </c>
      <c r="C31" s="372"/>
      <c r="D31" s="372"/>
      <c r="E31" s="372"/>
      <c r="F31" s="377"/>
      <c r="G31" s="372" t="s">
        <v>345</v>
      </c>
      <c r="H31" s="56">
        <f t="shared" si="0"/>
        <v>1</v>
      </c>
      <c r="I31" s="354"/>
      <c r="J31" s="359">
        <v>0</v>
      </c>
      <c r="K31" s="360">
        <v>0</v>
      </c>
      <c r="L31" s="330"/>
      <c r="N31" s="193" t="str">
        <f t="shared" si="1"/>
        <v xml:space="preserve"> </v>
      </c>
    </row>
    <row r="32" spans="1:18" ht="21.75" customHeight="1">
      <c r="A32" s="75"/>
      <c r="B32" s="371">
        <v>20</v>
      </c>
      <c r="C32" s="314"/>
      <c r="D32" s="314"/>
      <c r="E32" s="314"/>
      <c r="F32" s="378"/>
      <c r="G32" s="365" t="s">
        <v>346</v>
      </c>
      <c r="H32" s="56">
        <f t="shared" si="0"/>
        <v>1</v>
      </c>
      <c r="I32" s="379"/>
      <c r="J32" s="359">
        <v>0</v>
      </c>
      <c r="K32" s="360">
        <v>0</v>
      </c>
      <c r="L32" s="330"/>
      <c r="N32" s="193" t="str">
        <f t="shared" si="1"/>
        <v xml:space="preserve"> </v>
      </c>
    </row>
    <row r="33" spans="1:14" ht="21.75" customHeight="1">
      <c r="A33" s="75"/>
      <c r="B33" s="371">
        <v>21</v>
      </c>
      <c r="C33" s="314"/>
      <c r="D33" s="314"/>
      <c r="E33" s="314"/>
      <c r="F33" s="378"/>
      <c r="G33" s="365" t="s">
        <v>347</v>
      </c>
      <c r="H33" s="56">
        <f t="shared" si="0"/>
        <v>1</v>
      </c>
      <c r="I33" s="379"/>
      <c r="J33" s="359">
        <v>0</v>
      </c>
      <c r="K33" s="360">
        <v>0</v>
      </c>
      <c r="L33" s="330"/>
      <c r="N33" s="193" t="str">
        <f t="shared" si="1"/>
        <v xml:space="preserve"> </v>
      </c>
    </row>
    <row r="34" spans="1:14" ht="21.75" customHeight="1">
      <c r="A34" s="5"/>
      <c r="B34" s="361">
        <v>22</v>
      </c>
      <c r="C34" s="288" t="s">
        <v>348</v>
      </c>
      <c r="D34" s="314" t="s">
        <v>349</v>
      </c>
      <c r="E34" s="373" t="s">
        <v>350</v>
      </c>
      <c r="F34" s="374" t="s">
        <v>351</v>
      </c>
      <c r="G34" s="365"/>
      <c r="H34" s="56">
        <f t="shared" si="0"/>
        <v>1</v>
      </c>
      <c r="I34" s="376"/>
      <c r="J34" s="359">
        <v>0</v>
      </c>
      <c r="K34" s="360">
        <v>0</v>
      </c>
      <c r="L34" s="330"/>
      <c r="N34" s="193" t="str">
        <f t="shared" si="1"/>
        <v xml:space="preserve"> </v>
      </c>
    </row>
    <row r="35" spans="1:14" ht="21.75" customHeight="1">
      <c r="A35" s="5"/>
      <c r="B35" s="361">
        <v>23</v>
      </c>
      <c r="C35" s="288" t="s">
        <v>352</v>
      </c>
      <c r="D35" s="314" t="s">
        <v>353</v>
      </c>
      <c r="E35" s="363" t="s">
        <v>354</v>
      </c>
      <c r="F35" s="374" t="s">
        <v>355</v>
      </c>
      <c r="G35" s="365"/>
      <c r="H35" s="56">
        <f t="shared" si="0"/>
        <v>1</v>
      </c>
      <c r="I35" s="376"/>
      <c r="J35" s="359">
        <v>0</v>
      </c>
      <c r="K35" s="360">
        <v>0</v>
      </c>
      <c r="L35" s="330"/>
      <c r="N35" s="193" t="str">
        <f t="shared" si="1"/>
        <v xml:space="preserve"> </v>
      </c>
    </row>
    <row r="36" spans="1:14" ht="21.75" customHeight="1">
      <c r="A36" s="5"/>
      <c r="B36" s="361">
        <v>24</v>
      </c>
      <c r="C36" s="288"/>
      <c r="D36" s="314"/>
      <c r="E36" s="314"/>
      <c r="F36" s="378"/>
      <c r="G36" s="365" t="s">
        <v>356</v>
      </c>
      <c r="H36" s="56">
        <f t="shared" si="0"/>
        <v>1</v>
      </c>
      <c r="I36" s="379"/>
      <c r="J36" s="359">
        <v>0</v>
      </c>
      <c r="K36" s="360">
        <v>0</v>
      </c>
      <c r="L36" s="330"/>
      <c r="N36" s="193" t="str">
        <f t="shared" si="1"/>
        <v xml:space="preserve"> </v>
      </c>
    </row>
    <row r="37" spans="1:14" ht="21.75" customHeight="1">
      <c r="A37" s="5"/>
      <c r="B37" s="361">
        <v>25</v>
      </c>
      <c r="C37" s="288" t="s">
        <v>357</v>
      </c>
      <c r="D37" s="314" t="s">
        <v>358</v>
      </c>
      <c r="E37" s="314"/>
      <c r="F37" s="378" t="s">
        <v>359</v>
      </c>
      <c r="G37" s="365" t="s">
        <v>360</v>
      </c>
      <c r="H37" s="56">
        <f t="shared" si="0"/>
        <v>1</v>
      </c>
      <c r="I37" s="379"/>
      <c r="J37" s="359">
        <v>0</v>
      </c>
      <c r="K37" s="360">
        <v>0</v>
      </c>
      <c r="L37" s="330"/>
      <c r="N37" s="193" t="str">
        <f t="shared" si="1"/>
        <v xml:space="preserve"> </v>
      </c>
    </row>
    <row r="38" spans="1:14" ht="21.75" customHeight="1">
      <c r="A38" s="5"/>
      <c r="B38" s="361"/>
      <c r="C38" s="1" t="s">
        <v>361</v>
      </c>
      <c r="D38" s="288" t="s">
        <v>362</v>
      </c>
      <c r="F38" s="85" t="s">
        <v>363</v>
      </c>
      <c r="G38" s="314"/>
      <c r="L38" s="330"/>
    </row>
    <row r="39" spans="1:14" ht="12" customHeight="1">
      <c r="A39" s="5"/>
      <c r="B39" s="369"/>
      <c r="C39" s="380" t="s">
        <v>364</v>
      </c>
      <c r="D39" s="371"/>
      <c r="E39" s="381"/>
      <c r="F39" s="382"/>
      <c r="G39" s="371"/>
      <c r="H39" s="383"/>
      <c r="I39" s="384"/>
      <c r="J39" s="385"/>
      <c r="K39" s="386"/>
      <c r="L39" s="330"/>
    </row>
    <row r="40" spans="1:14" ht="21.75" customHeight="1">
      <c r="A40" s="5"/>
      <c r="B40" s="369"/>
      <c r="C40" s="387"/>
      <c r="D40" s="371"/>
      <c r="E40" s="371"/>
      <c r="F40" s="388"/>
      <c r="G40" s="354"/>
      <c r="H40" s="389" t="s">
        <v>365</v>
      </c>
      <c r="I40" s="390">
        <v>0</v>
      </c>
      <c r="J40" s="390">
        <v>0</v>
      </c>
      <c r="K40" s="390">
        <v>0</v>
      </c>
      <c r="L40" s="330"/>
    </row>
    <row r="41" spans="1:14" ht="11.25" customHeight="1">
      <c r="A41" s="5"/>
      <c r="B41" s="369"/>
      <c r="C41" s="387"/>
      <c r="D41" s="371"/>
      <c r="E41" s="371"/>
      <c r="F41" s="388"/>
      <c r="G41" s="371"/>
      <c r="H41" s="391"/>
      <c r="I41" s="371"/>
      <c r="J41" s="392"/>
      <c r="K41" s="393"/>
      <c r="L41" s="330"/>
    </row>
    <row r="42" spans="1:14" ht="21.75" customHeight="1">
      <c r="A42" s="5"/>
      <c r="B42" s="394"/>
      <c r="C42" s="395" t="s">
        <v>366</v>
      </c>
      <c r="D42" s="396"/>
      <c r="E42" s="396"/>
      <c r="F42" s="397"/>
      <c r="G42" s="396"/>
      <c r="H42" s="398"/>
      <c r="I42" s="396"/>
      <c r="J42" s="399"/>
      <c r="K42" s="400"/>
      <c r="L42" s="330"/>
    </row>
    <row r="43" spans="1:14" ht="21.75" customHeight="1">
      <c r="A43" s="5"/>
      <c r="B43" s="369"/>
      <c r="C43" s="387"/>
      <c r="D43" s="371"/>
      <c r="E43" s="371"/>
      <c r="F43" s="388"/>
      <c r="G43" s="371"/>
      <c r="H43" s="391"/>
      <c r="I43" s="401"/>
      <c r="J43" s="392"/>
      <c r="K43" s="393"/>
      <c r="L43" s="330"/>
    </row>
    <row r="44" spans="1:14" ht="21.75" customHeight="1">
      <c r="A44" s="5"/>
      <c r="B44" s="369">
        <v>1</v>
      </c>
      <c r="C44" s="402"/>
      <c r="D44" s="403"/>
      <c r="E44" s="404" t="s">
        <v>367</v>
      </c>
      <c r="F44" s="405"/>
      <c r="G44" s="406"/>
      <c r="H44" s="56">
        <f t="shared" ref="H44:H48" si="2">IF(ISERROR(YEAR(N44)-YEAR(F44)+G44),0,YEAR(N44)-YEAR(F44)+G44)+1</f>
        <v>1</v>
      </c>
      <c r="I44" s="407"/>
      <c r="J44" s="359">
        <v>0</v>
      </c>
      <c r="K44" s="360">
        <v>0</v>
      </c>
      <c r="L44" s="330"/>
      <c r="N44" s="193" t="str">
        <f t="shared" ref="N44:N48" si="3">$I$3</f>
        <v xml:space="preserve"> </v>
      </c>
    </row>
    <row r="45" spans="1:14" ht="21.75" customHeight="1">
      <c r="A45" s="5"/>
      <c r="B45" s="369">
        <v>2</v>
      </c>
      <c r="C45" s="402"/>
      <c r="D45" s="408"/>
      <c r="E45" s="408"/>
      <c r="F45" s="405"/>
      <c r="G45" s="408"/>
      <c r="H45" s="56">
        <f t="shared" si="2"/>
        <v>1</v>
      </c>
      <c r="I45" s="407"/>
      <c r="J45" s="359">
        <v>0</v>
      </c>
      <c r="K45" s="360">
        <v>0</v>
      </c>
      <c r="L45" s="330"/>
      <c r="N45" s="193" t="str">
        <f t="shared" si="3"/>
        <v xml:space="preserve"> </v>
      </c>
    </row>
    <row r="46" spans="1:14" ht="21.75" customHeight="1">
      <c r="A46" s="5"/>
      <c r="B46" s="369">
        <v>3</v>
      </c>
      <c r="C46" s="402"/>
      <c r="D46" s="403"/>
      <c r="E46" s="404"/>
      <c r="F46" s="405"/>
      <c r="G46" s="408"/>
      <c r="H46" s="56">
        <f t="shared" si="2"/>
        <v>1</v>
      </c>
      <c r="I46" s="407"/>
      <c r="J46" s="359">
        <v>0</v>
      </c>
      <c r="K46" s="360">
        <v>0</v>
      </c>
      <c r="L46" s="330"/>
      <c r="N46" s="193" t="str">
        <f t="shared" si="3"/>
        <v xml:space="preserve"> </v>
      </c>
    </row>
    <row r="47" spans="1:14" ht="21.75" customHeight="1">
      <c r="A47" s="5"/>
      <c r="B47" s="369">
        <v>4</v>
      </c>
      <c r="C47" s="314"/>
      <c r="D47" s="314"/>
      <c r="E47" s="409"/>
      <c r="F47" s="118"/>
      <c r="G47" s="354" t="s">
        <v>368</v>
      </c>
      <c r="H47" s="56">
        <f t="shared" si="2"/>
        <v>1</v>
      </c>
      <c r="I47" s="410"/>
      <c r="J47" s="359">
        <v>0</v>
      </c>
      <c r="K47" s="360">
        <v>0</v>
      </c>
      <c r="L47" s="330"/>
      <c r="N47" s="193" t="str">
        <f t="shared" si="3"/>
        <v xml:space="preserve"> </v>
      </c>
    </row>
    <row r="48" spans="1:14" ht="21.75" customHeight="1">
      <c r="A48" s="5"/>
      <c r="B48" s="369">
        <v>5</v>
      </c>
      <c r="C48" s="387"/>
      <c r="D48" s="371"/>
      <c r="E48" s="371"/>
      <c r="F48" s="388"/>
      <c r="G48" s="354" t="s">
        <v>369</v>
      </c>
      <c r="H48" s="56">
        <f t="shared" si="2"/>
        <v>1</v>
      </c>
      <c r="I48" s="410"/>
      <c r="J48" s="359">
        <v>0</v>
      </c>
      <c r="K48" s="360">
        <v>0</v>
      </c>
      <c r="L48" s="330"/>
      <c r="N48" s="193" t="str">
        <f t="shared" si="3"/>
        <v xml:space="preserve"> </v>
      </c>
    </row>
    <row r="49" spans="1:14" s="330" customFormat="1" ht="8.25" customHeight="1">
      <c r="A49" s="5"/>
      <c r="B49" s="369"/>
      <c r="C49" s="387"/>
      <c r="D49" s="371"/>
      <c r="E49" s="371"/>
      <c r="F49" s="388"/>
      <c r="G49" s="354"/>
      <c r="H49" s="411"/>
      <c r="I49" s="410"/>
      <c r="J49" s="410"/>
      <c r="K49" s="410"/>
      <c r="N49" s="1"/>
    </row>
    <row r="50" spans="1:14" s="330" customFormat="1" ht="21.75" customHeight="1">
      <c r="A50" s="5"/>
      <c r="B50" s="369"/>
      <c r="C50" s="387"/>
      <c r="D50" s="371"/>
      <c r="E50" s="371"/>
      <c r="F50" s="388"/>
      <c r="G50" s="354"/>
      <c r="H50" s="389" t="s">
        <v>370</v>
      </c>
      <c r="I50" s="390">
        <v>0</v>
      </c>
      <c r="J50" s="390">
        <v>0</v>
      </c>
      <c r="K50" s="390">
        <v>0</v>
      </c>
      <c r="N50" s="1"/>
    </row>
    <row r="51" spans="1:14" ht="7.5" customHeight="1">
      <c r="A51" s="5"/>
      <c r="B51" s="369"/>
      <c r="C51" s="387"/>
      <c r="D51" s="371"/>
      <c r="E51" s="371"/>
      <c r="F51" s="388"/>
      <c r="G51" s="371"/>
      <c r="H51" s="391"/>
      <c r="I51" s="371"/>
      <c r="J51" s="392"/>
      <c r="K51" s="393"/>
      <c r="L51" s="330"/>
    </row>
    <row r="52" spans="1:14" ht="21.75" customHeight="1">
      <c r="A52" s="5"/>
      <c r="B52" s="394"/>
      <c r="C52" s="395" t="s">
        <v>371</v>
      </c>
      <c r="D52" s="396"/>
      <c r="E52" s="396"/>
      <c r="F52" s="397"/>
      <c r="G52" s="396"/>
      <c r="H52" s="398"/>
      <c r="I52" s="396"/>
      <c r="J52" s="399"/>
      <c r="K52" s="400"/>
      <c r="L52" s="330"/>
    </row>
    <row r="53" spans="1:14" ht="21.75" customHeight="1">
      <c r="A53" s="5"/>
      <c r="B53" s="369"/>
      <c r="C53" s="412"/>
      <c r="D53" s="401"/>
      <c r="E53" s="401"/>
      <c r="F53" s="413" t="s">
        <v>372</v>
      </c>
      <c r="G53" s="401"/>
      <c r="H53" s="414"/>
      <c r="I53" s="401"/>
      <c r="J53" s="415"/>
      <c r="K53" s="416"/>
      <c r="L53" s="330"/>
    </row>
    <row r="54" spans="1:14" ht="21.75" customHeight="1">
      <c r="A54" s="5"/>
      <c r="B54" s="361">
        <v>1</v>
      </c>
      <c r="C54" s="417"/>
      <c r="D54" s="418"/>
      <c r="E54" s="419"/>
      <c r="F54" s="116"/>
      <c r="G54" s="418" t="s">
        <v>373</v>
      </c>
      <c r="H54" s="56">
        <f t="shared" ref="H54:H60" si="4">IF(ISERROR(YEAR(N54)-YEAR(F54)+G54),0,YEAR(N54)-YEAR(F54)+G54)+1</f>
        <v>1</v>
      </c>
      <c r="I54" s="82"/>
      <c r="J54" s="420">
        <v>0</v>
      </c>
      <c r="K54" s="421">
        <v>0</v>
      </c>
      <c r="L54" s="330"/>
      <c r="N54" s="193" t="str">
        <f t="shared" ref="N54:N60" si="5">$I$3</f>
        <v xml:space="preserve"> </v>
      </c>
    </row>
    <row r="55" spans="1:14" ht="21.75" customHeight="1">
      <c r="A55" s="5"/>
      <c r="B55" s="361">
        <v>2</v>
      </c>
      <c r="C55" s="422"/>
      <c r="D55" s="314"/>
      <c r="E55" s="409"/>
      <c r="F55" s="423"/>
      <c r="G55" s="314" t="s">
        <v>374</v>
      </c>
      <c r="H55" s="56">
        <f t="shared" si="4"/>
        <v>1</v>
      </c>
      <c r="I55" s="365"/>
      <c r="J55" s="359">
        <v>0</v>
      </c>
      <c r="K55" s="360">
        <v>0</v>
      </c>
      <c r="L55" s="330"/>
      <c r="N55" s="193" t="str">
        <f t="shared" si="5"/>
        <v xml:space="preserve"> </v>
      </c>
    </row>
    <row r="56" spans="1:14" ht="21.75" customHeight="1">
      <c r="A56" s="5"/>
      <c r="B56" s="369">
        <v>3</v>
      </c>
      <c r="C56" s="424"/>
      <c r="D56" s="314"/>
      <c r="E56" s="409"/>
      <c r="F56" s="423"/>
      <c r="G56" s="314" t="s">
        <v>375</v>
      </c>
      <c r="H56" s="56">
        <f t="shared" si="4"/>
        <v>1</v>
      </c>
      <c r="I56" s="365"/>
      <c r="J56" s="359">
        <v>0</v>
      </c>
      <c r="K56" s="360">
        <v>0</v>
      </c>
      <c r="L56" s="330"/>
      <c r="N56" s="193" t="str">
        <f t="shared" si="5"/>
        <v xml:space="preserve"> </v>
      </c>
    </row>
    <row r="57" spans="1:14" ht="21.75" customHeight="1">
      <c r="A57" s="5"/>
      <c r="B57" s="369">
        <v>4</v>
      </c>
      <c r="C57" s="424"/>
      <c r="D57" s="354"/>
      <c r="E57" s="425"/>
      <c r="F57" s="423"/>
      <c r="G57" s="314" t="s">
        <v>376</v>
      </c>
      <c r="H57" s="56">
        <f t="shared" si="4"/>
        <v>1</v>
      </c>
      <c r="I57" s="365"/>
      <c r="J57" s="359">
        <v>0</v>
      </c>
      <c r="K57" s="360">
        <v>0</v>
      </c>
      <c r="L57" s="330"/>
      <c r="M57" s="63" t="s">
        <v>377</v>
      </c>
      <c r="N57" s="193" t="str">
        <f t="shared" si="5"/>
        <v xml:space="preserve"> </v>
      </c>
    </row>
    <row r="58" spans="1:14" ht="21.75" customHeight="1">
      <c r="A58" s="5"/>
      <c r="B58" s="369">
        <v>5</v>
      </c>
      <c r="C58" s="314" t="s">
        <v>378</v>
      </c>
      <c r="D58" s="314" t="s">
        <v>379</v>
      </c>
      <c r="E58" s="314"/>
      <c r="F58" s="310" t="s">
        <v>380</v>
      </c>
      <c r="G58" s="354" t="s">
        <v>381</v>
      </c>
      <c r="H58" s="56">
        <f t="shared" si="4"/>
        <v>1</v>
      </c>
      <c r="I58" s="376"/>
      <c r="J58" s="359">
        <v>0</v>
      </c>
      <c r="K58" s="360">
        <v>0</v>
      </c>
      <c r="L58" s="330"/>
      <c r="N58" s="193" t="str">
        <f t="shared" si="5"/>
        <v xml:space="preserve"> </v>
      </c>
    </row>
    <row r="59" spans="1:14" ht="21.75" customHeight="1">
      <c r="A59" s="5"/>
      <c r="B59" s="369">
        <v>6</v>
      </c>
      <c r="C59" s="314"/>
      <c r="D59" s="314"/>
      <c r="E59" s="314"/>
      <c r="F59" s="314" t="s">
        <v>382</v>
      </c>
      <c r="G59" s="354" t="s">
        <v>383</v>
      </c>
      <c r="H59" s="56">
        <f t="shared" si="4"/>
        <v>1</v>
      </c>
      <c r="I59" s="365"/>
      <c r="J59" s="359">
        <v>0</v>
      </c>
      <c r="K59" s="360">
        <v>0</v>
      </c>
      <c r="L59" s="330"/>
      <c r="N59" s="193" t="str">
        <f t="shared" si="5"/>
        <v xml:space="preserve"> </v>
      </c>
    </row>
    <row r="60" spans="1:14" ht="21.75" customHeight="1">
      <c r="A60" s="5"/>
      <c r="B60" s="369">
        <v>7</v>
      </c>
      <c r="C60" s="387"/>
      <c r="D60" s="371"/>
      <c r="E60" s="371"/>
      <c r="F60" s="388" t="s">
        <v>384</v>
      </c>
      <c r="G60" s="354" t="s">
        <v>385</v>
      </c>
      <c r="H60" s="56">
        <f t="shared" si="4"/>
        <v>1</v>
      </c>
      <c r="I60" s="365"/>
      <c r="J60" s="359">
        <v>0</v>
      </c>
      <c r="K60" s="360">
        <v>0</v>
      </c>
      <c r="L60" s="330"/>
      <c r="N60" s="193" t="str">
        <f t="shared" si="5"/>
        <v xml:space="preserve"> </v>
      </c>
    </row>
    <row r="61" spans="1:14" s="330" customFormat="1" ht="7.5" customHeight="1">
      <c r="A61" s="5"/>
      <c r="B61" s="369"/>
      <c r="C61" s="387"/>
      <c r="D61" s="371"/>
      <c r="E61" s="371"/>
      <c r="F61" s="388"/>
      <c r="G61" s="354"/>
      <c r="H61" s="411"/>
      <c r="I61" s="410"/>
      <c r="J61" s="410"/>
      <c r="K61" s="410"/>
      <c r="N61" s="1"/>
    </row>
    <row r="62" spans="1:14" s="330" customFormat="1" ht="21.75" customHeight="1">
      <c r="A62" s="5"/>
      <c r="B62" s="369"/>
      <c r="C62" s="387"/>
      <c r="D62" s="371"/>
      <c r="E62" s="371"/>
      <c r="F62" s="388"/>
      <c r="G62" s="354"/>
      <c r="H62" s="389" t="s">
        <v>386</v>
      </c>
      <c r="I62" s="390">
        <v>0</v>
      </c>
      <c r="J62" s="390">
        <v>0</v>
      </c>
      <c r="K62" s="390">
        <v>0</v>
      </c>
      <c r="N62" s="1"/>
    </row>
    <row r="63" spans="1:14" ht="7.5" customHeight="1">
      <c r="A63" s="5"/>
      <c r="B63" s="369"/>
      <c r="C63" s="387"/>
      <c r="D63" s="371"/>
      <c r="E63" s="371"/>
      <c r="F63" s="388"/>
      <c r="G63" s="371"/>
      <c r="H63" s="371"/>
      <c r="I63" s="371"/>
      <c r="J63" s="392"/>
      <c r="K63" s="393"/>
      <c r="L63" s="330"/>
    </row>
    <row r="64" spans="1:14" ht="21.75" customHeight="1">
      <c r="A64" s="5"/>
      <c r="B64" s="394"/>
      <c r="C64" s="395" t="s">
        <v>387</v>
      </c>
      <c r="D64" s="396"/>
      <c r="E64" s="396"/>
      <c r="F64" s="397"/>
      <c r="G64" s="396"/>
      <c r="H64" s="396"/>
      <c r="I64" s="396"/>
      <c r="J64" s="399"/>
      <c r="K64" s="400"/>
      <c r="L64" s="330"/>
    </row>
    <row r="65" spans="1:14" ht="21.75" customHeight="1">
      <c r="A65" s="5"/>
      <c r="B65" s="369"/>
      <c r="C65" s="387"/>
      <c r="D65" s="371"/>
      <c r="E65" s="371"/>
      <c r="F65" s="388"/>
      <c r="G65" s="371"/>
      <c r="H65" s="371"/>
      <c r="I65" s="371"/>
      <c r="J65" s="392"/>
      <c r="K65" s="393"/>
      <c r="L65" s="330"/>
    </row>
    <row r="66" spans="1:14" ht="21.75" customHeight="1">
      <c r="A66" s="5"/>
      <c r="B66" s="369">
        <v>1</v>
      </c>
      <c r="C66" s="387"/>
      <c r="D66" s="371"/>
      <c r="E66" s="371"/>
      <c r="F66" s="426"/>
      <c r="G66" s="354" t="s">
        <v>388</v>
      </c>
      <c r="H66" s="56">
        <f t="shared" ref="H66:H70" si="6">IF(ISERROR(YEAR(N66)-YEAR(F66)+G66),0,YEAR(N66)-YEAR(F66)+G66)+1</f>
        <v>1</v>
      </c>
      <c r="I66" s="410"/>
      <c r="J66" s="359">
        <v>0</v>
      </c>
      <c r="K66" s="360">
        <v>0</v>
      </c>
      <c r="L66" s="330"/>
      <c r="N66" s="193" t="str">
        <f t="shared" ref="N66:N70" si="7">$I$3</f>
        <v xml:space="preserve"> </v>
      </c>
    </row>
    <row r="67" spans="1:14" ht="21.75" customHeight="1">
      <c r="A67" s="5"/>
      <c r="B67" s="369">
        <v>2</v>
      </c>
      <c r="C67" s="387"/>
      <c r="D67" s="371"/>
      <c r="E67" s="371"/>
      <c r="F67" s="388"/>
      <c r="G67" s="354" t="s">
        <v>389</v>
      </c>
      <c r="H67" s="56">
        <f t="shared" si="6"/>
        <v>1</v>
      </c>
      <c r="I67" s="410"/>
      <c r="J67" s="359">
        <v>0</v>
      </c>
      <c r="K67" s="360">
        <v>0</v>
      </c>
      <c r="L67" s="330"/>
      <c r="N67" s="193" t="str">
        <f t="shared" si="7"/>
        <v xml:space="preserve"> </v>
      </c>
    </row>
    <row r="68" spans="1:14" ht="21.75" customHeight="1">
      <c r="A68" s="5"/>
      <c r="B68" s="369">
        <v>3</v>
      </c>
      <c r="C68" s="387"/>
      <c r="D68" s="371"/>
      <c r="E68" s="371"/>
      <c r="F68" s="388"/>
      <c r="G68" s="354" t="s">
        <v>390</v>
      </c>
      <c r="H68" s="56">
        <f t="shared" si="6"/>
        <v>1</v>
      </c>
      <c r="I68" s="410"/>
      <c r="J68" s="359">
        <v>0</v>
      </c>
      <c r="K68" s="360">
        <v>0</v>
      </c>
      <c r="L68" s="330"/>
      <c r="N68" s="193" t="str">
        <f t="shared" si="7"/>
        <v xml:space="preserve"> </v>
      </c>
    </row>
    <row r="69" spans="1:14" ht="21.75" customHeight="1">
      <c r="A69" s="5"/>
      <c r="B69" s="369">
        <v>4</v>
      </c>
      <c r="C69" s="387"/>
      <c r="D69" s="371"/>
      <c r="E69" s="371"/>
      <c r="F69" s="388"/>
      <c r="G69" s="354" t="s">
        <v>391</v>
      </c>
      <c r="H69" s="56">
        <f t="shared" si="6"/>
        <v>1</v>
      </c>
      <c r="I69" s="410"/>
      <c r="J69" s="359">
        <v>0</v>
      </c>
      <c r="K69" s="360">
        <v>0</v>
      </c>
      <c r="L69" s="330"/>
      <c r="N69" s="193" t="str">
        <f t="shared" si="7"/>
        <v xml:space="preserve"> </v>
      </c>
    </row>
    <row r="70" spans="1:14" ht="21.75" customHeight="1">
      <c r="A70" s="5"/>
      <c r="B70" s="369">
        <v>5</v>
      </c>
      <c r="C70" s="387"/>
      <c r="D70" s="371"/>
      <c r="E70" s="371"/>
      <c r="F70" s="388"/>
      <c r="G70" s="354" t="s">
        <v>392</v>
      </c>
      <c r="H70" s="56">
        <f t="shared" si="6"/>
        <v>1</v>
      </c>
      <c r="I70" s="410"/>
      <c r="J70" s="359">
        <v>0</v>
      </c>
      <c r="K70" s="360">
        <v>0</v>
      </c>
      <c r="L70" s="330"/>
      <c r="N70" s="193" t="str">
        <f t="shared" si="7"/>
        <v xml:space="preserve"> </v>
      </c>
    </row>
    <row r="71" spans="1:14" s="330" customFormat="1" ht="7.5" customHeight="1">
      <c r="A71" s="5"/>
      <c r="B71" s="369"/>
      <c r="C71" s="387"/>
      <c r="D71" s="371"/>
      <c r="E71" s="371"/>
      <c r="F71" s="388"/>
      <c r="G71" s="354"/>
      <c r="H71" s="354"/>
      <c r="I71" s="410"/>
      <c r="J71" s="410"/>
      <c r="K71" s="393"/>
      <c r="N71" s="1"/>
    </row>
    <row r="72" spans="1:14" s="330" customFormat="1" ht="21.75" customHeight="1">
      <c r="A72" s="5"/>
      <c r="B72" s="427"/>
      <c r="C72" s="412"/>
      <c r="D72" s="401"/>
      <c r="E72" s="401"/>
      <c r="F72" s="413"/>
      <c r="G72" s="352"/>
      <c r="H72" s="428" t="s">
        <v>393</v>
      </c>
      <c r="I72" s="429">
        <v>0</v>
      </c>
      <c r="J72" s="429">
        <v>0</v>
      </c>
      <c r="K72" s="429">
        <v>0</v>
      </c>
      <c r="N72" s="1"/>
    </row>
    <row r="73" spans="1:14" ht="15">
      <c r="A73" s="5"/>
      <c r="B73" s="430"/>
      <c r="C73" s="431"/>
      <c r="D73" s="430"/>
      <c r="E73" s="431"/>
      <c r="F73" s="432"/>
      <c r="G73" s="433"/>
      <c r="H73" s="433"/>
      <c r="I73" s="319">
        <f>SUM(I40+I50+I62+I72)</f>
        <v>0</v>
      </c>
      <c r="J73" s="434"/>
      <c r="K73" s="93"/>
      <c r="L73" s="330"/>
    </row>
    <row r="74" spans="1:14" s="438" customFormat="1" ht="21.75" customHeight="1">
      <c r="A74" s="12"/>
      <c r="B74" s="320"/>
      <c r="C74" s="321"/>
      <c r="D74" s="321"/>
      <c r="E74" s="321"/>
      <c r="F74" s="321"/>
      <c r="G74" s="435"/>
      <c r="H74" s="436" t="s">
        <v>394</v>
      </c>
      <c r="I74" s="436"/>
      <c r="J74" s="437"/>
      <c r="K74" s="160">
        <v>0</v>
      </c>
      <c r="M74" s="438" t="s">
        <v>395</v>
      </c>
      <c r="N74" s="4"/>
    </row>
    <row r="75" spans="1:14" s="330" customFormat="1" ht="34.5" customHeight="1">
      <c r="A75" s="149"/>
      <c r="B75" s="150"/>
      <c r="C75" s="325" t="s">
        <v>396</v>
      </c>
      <c r="D75" s="325" t="s">
        <v>397</v>
      </c>
      <c r="E75" s="325" t="s">
        <v>398</v>
      </c>
      <c r="F75" s="325" t="s">
        <v>399</v>
      </c>
      <c r="G75" s="81"/>
      <c r="H75" s="81"/>
      <c r="I75" s="152" t="s">
        <v>400</v>
      </c>
      <c r="J75" s="153"/>
      <c r="K75" s="154" t="s">
        <v>401</v>
      </c>
      <c r="N75" s="1"/>
    </row>
    <row r="76" spans="1:14" s="330" customFormat="1" ht="21.75" customHeight="1">
      <c r="A76" s="149"/>
      <c r="B76" s="150"/>
      <c r="C76" s="155"/>
      <c r="D76" s="155"/>
      <c r="E76" s="155"/>
      <c r="F76" s="155"/>
      <c r="G76" s="81"/>
      <c r="H76" s="81"/>
      <c r="I76" s="152" t="s">
        <v>402</v>
      </c>
      <c r="J76" s="153"/>
      <c r="K76" s="154" t="s">
        <v>403</v>
      </c>
      <c r="N76" s="1"/>
    </row>
    <row r="77" spans="1:14" s="330" customFormat="1" ht="21.75" customHeight="1">
      <c r="A77" s="156"/>
      <c r="B77" s="157"/>
      <c r="C77" s="158">
        <f>SUM('Page 1'!K40)</f>
        <v>0</v>
      </c>
      <c r="D77" s="158">
        <f>SUM('Page 1'!K50)</f>
        <v>0</v>
      </c>
      <c r="E77" s="158">
        <f>SUM('Page 1'!K62)</f>
        <v>0</v>
      </c>
      <c r="F77" s="158">
        <f>SUM('Page 1'!K72)</f>
        <v>0</v>
      </c>
      <c r="G77" s="454" t="s">
        <v>404</v>
      </c>
      <c r="H77" s="455"/>
      <c r="I77" s="159">
        <f>SUM('Page 1'!I73)</f>
        <v>0</v>
      </c>
      <c r="J77" s="160"/>
      <c r="K77" s="158">
        <f>SUM('Page 1'!K74)</f>
        <v>0</v>
      </c>
      <c r="N77" s="161"/>
    </row>
    <row r="78" spans="1:14" s="330" customFormat="1" ht="21.75" customHeight="1">
      <c r="A78" s="156"/>
      <c r="B78" s="157"/>
      <c r="C78" s="158">
        <f>SUM('Page 2'!K40)</f>
        <v>0</v>
      </c>
      <c r="D78" s="158">
        <f>SUM('Page 2'!K50)</f>
        <v>0</v>
      </c>
      <c r="E78" s="158">
        <f>SUM('Page 2'!K62)</f>
        <v>0</v>
      </c>
      <c r="F78" s="158">
        <f>SUM('Page 2'!K72)</f>
        <v>0</v>
      </c>
      <c r="G78" s="454" t="s">
        <v>405</v>
      </c>
      <c r="H78" s="455"/>
      <c r="I78" s="159">
        <f>SUM('Page 2'!I73)</f>
        <v>0</v>
      </c>
      <c r="J78" s="162"/>
      <c r="K78" s="158">
        <f t="shared" ref="K78:K80" si="8">SUM(C78:F78)</f>
        <v>0</v>
      </c>
      <c r="N78" s="161"/>
    </row>
    <row r="79" spans="1:14" s="330" customFormat="1" ht="21.75" customHeight="1">
      <c r="A79" s="156"/>
      <c r="B79" s="157"/>
      <c r="C79" s="158">
        <f>SUM('Page 3'!K40)</f>
        <v>0</v>
      </c>
      <c r="D79" s="158">
        <f>SUM('Page 3'!K50)</f>
        <v>0</v>
      </c>
      <c r="E79" s="158">
        <f>SUM('Page 3'!K62)</f>
        <v>0</v>
      </c>
      <c r="F79" s="158">
        <f>SUM('Page 3'!K72)</f>
        <v>0</v>
      </c>
      <c r="G79" s="454" t="s">
        <v>406</v>
      </c>
      <c r="H79" s="455"/>
      <c r="I79" s="159">
        <f>SUM('Page 3'!I73)</f>
        <v>0</v>
      </c>
      <c r="J79" s="162"/>
      <c r="K79" s="158">
        <f t="shared" si="8"/>
        <v>0</v>
      </c>
      <c r="N79" s="161"/>
    </row>
    <row r="80" spans="1:14" s="330" customFormat="1" ht="21.75" customHeight="1">
      <c r="A80" s="156"/>
      <c r="B80" s="157"/>
      <c r="C80" s="158">
        <f>SUM('Page 4'!K40)</f>
        <v>0</v>
      </c>
      <c r="D80" s="158">
        <f>SUM('Page 4'!K50)</f>
        <v>0</v>
      </c>
      <c r="E80" s="158">
        <f>SUM('Page 4'!K62)</f>
        <v>0</v>
      </c>
      <c r="F80" s="158">
        <f>SUM('Page 4'!K72)</f>
        <v>0</v>
      </c>
      <c r="G80" s="454" t="s">
        <v>407</v>
      </c>
      <c r="H80" s="455"/>
      <c r="I80" s="159">
        <f>SUM('Page 4'!I73)</f>
        <v>0</v>
      </c>
      <c r="J80" s="162"/>
      <c r="K80" s="158">
        <f t="shared" si="8"/>
        <v>0</v>
      </c>
      <c r="N80" s="161"/>
    </row>
    <row r="81" spans="1:14" s="330" customFormat="1" ht="21.75" customHeight="1">
      <c r="A81" s="156"/>
      <c r="B81" s="157"/>
      <c r="C81" s="163"/>
      <c r="D81" s="164"/>
      <c r="E81" s="164"/>
      <c r="F81" s="164"/>
      <c r="G81" s="156"/>
      <c r="H81" s="156"/>
      <c r="I81" s="156"/>
      <c r="J81" s="156"/>
      <c r="K81" s="164"/>
      <c r="N81" s="161"/>
    </row>
    <row r="82" spans="1:14" s="330" customFormat="1" ht="21.75" customHeight="1">
      <c r="A82" s="156"/>
      <c r="B82" s="157"/>
      <c r="C82" s="158">
        <f>SUM(C77:C80)</f>
        <v>0</v>
      </c>
      <c r="D82" s="158">
        <f>SUM(D77:D80)</f>
        <v>0</v>
      </c>
      <c r="E82" s="158">
        <f>SUM(E77:E80)</f>
        <v>0</v>
      </c>
      <c r="F82" s="158">
        <f>SUM(F77:F80)</f>
        <v>0</v>
      </c>
      <c r="G82" s="162" t="s">
        <v>408</v>
      </c>
      <c r="H82" s="165"/>
      <c r="I82" s="158">
        <f>SUM(I77:I80)</f>
        <v>0</v>
      </c>
      <c r="J82" s="162"/>
      <c r="K82" s="158">
        <f>SUM(K77:K80)</f>
        <v>0</v>
      </c>
      <c r="N82" s="161"/>
    </row>
    <row r="83" spans="1:14" s="330" customFormat="1" ht="21.75" customHeight="1">
      <c r="A83" s="149"/>
      <c r="B83" s="150"/>
      <c r="C83" s="81"/>
      <c r="D83" s="149"/>
      <c r="E83" s="149"/>
      <c r="F83" s="166"/>
      <c r="G83" s="149"/>
      <c r="H83" s="149"/>
      <c r="I83" s="149"/>
      <c r="J83" s="149"/>
      <c r="K83" s="149"/>
      <c r="N83" s="1"/>
    </row>
    <row r="84" spans="1:14" ht="15" customHeight="1">
      <c r="B84" s="167"/>
      <c r="C84" s="51"/>
      <c r="D84" s="51"/>
      <c r="E84" s="51"/>
      <c r="F84" s="168"/>
      <c r="J84" s="51"/>
      <c r="K84" s="51"/>
    </row>
  </sheetData>
  <mergeCells count="7">
    <mergeCell ref="B3:C3"/>
    <mergeCell ref="D3:F3"/>
    <mergeCell ref="C1:D1"/>
    <mergeCell ref="G80:H80"/>
    <mergeCell ref="G79:H79"/>
    <mergeCell ref="G78:H78"/>
    <mergeCell ref="G77:H7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1</vt:lpstr>
      <vt:lpstr>Page 2</vt:lpstr>
      <vt:lpstr>Page 3</vt:lpstr>
      <vt:lpstr>Page 4</vt:lpstr>
      <vt:lpstr>_xlnm_Print_Area</vt:lpstr>
      <vt:lpstr>Excel_BuiltIn_Print_Area</vt:lpstr>
      <vt:lpstr>'Page 1'!Print_Area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Caldwell</cp:lastModifiedBy>
  <cp:lastPrinted>2024-09-04T12:07:32Z</cp:lastPrinted>
  <dcterms:created xsi:type="dcterms:W3CDTF">2024-05-13T10:09:29Z</dcterms:created>
  <dcterms:modified xsi:type="dcterms:W3CDTF">2024-09-04T12:46:08Z</dcterms:modified>
</cp:coreProperties>
</file>