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0820" activeTab="0"/>
  </bookViews>
  <sheets>
    <sheet name="Page 1" sheetId="1" r:id="rId1"/>
    <sheet name="Page 2" sheetId="2" r:id="rId2"/>
    <sheet name="Page 3" sheetId="3" r:id="rId3"/>
    <sheet name="Page 4" sheetId="4" r:id="rId4"/>
  </sheets>
  <definedNames>
    <definedName name="_xlnm_Print_Area">'Page 1'!$A$1:$K$75</definedName>
    <definedName name="Excel_BuiltIn_Print_Area">'Page 1'!$A$1:$K$89</definedName>
    <definedName name="_xlnm.Print_Area" localSheetId="0">'Page 1'!$A$1:$K$74</definedName>
  </definedNames>
  <calcPr fullCalcOnLoad="1"/>
</workbook>
</file>

<file path=xl/sharedStrings.xml><?xml version="1.0" encoding="utf-8"?>
<sst xmlns="http://schemas.openxmlformats.org/spreadsheetml/2006/main" count="438" uniqueCount="27">
  <si>
    <t>WESTFIELD DIVING EQUIPMENT LIST</t>
  </si>
  <si>
    <t>Equipment List for:</t>
  </si>
  <si>
    <t>Date of List:</t>
  </si>
  <si>
    <t>Depreciation Scale used:</t>
  </si>
  <si>
    <t>Years Since Purchase</t>
  </si>
  <si>
    <t>6+</t>
  </si>
  <si>
    <t>Total Depreciation</t>
  </si>
  <si>
    <t>ITEM</t>
  </si>
  <si>
    <t>BOUGHT FROM</t>
  </si>
  <si>
    <t>SERIAL NO.</t>
  </si>
  <si>
    <t>DATE OF PURCHASE</t>
  </si>
  <si>
    <t>Age when Purchased  (in years, 0 for new)</t>
  </si>
  <si>
    <t>Total age (years)</t>
  </si>
  <si>
    <t>Value when Purchased</t>
  </si>
  <si>
    <t>Less Westfield's Depreciation</t>
  </si>
  <si>
    <t>Current Insurable Value</t>
  </si>
  <si>
    <t>Standard Dive Equipment</t>
  </si>
  <si>
    <t xml:space="preserve"> </t>
  </si>
  <si>
    <t xml:space="preserve">  </t>
  </si>
  <si>
    <t>TOTAL</t>
  </si>
  <si>
    <t>Re-Breather Equipment</t>
  </si>
  <si>
    <t>Camera Equipment</t>
  </si>
  <si>
    <t>Compressor Equipment</t>
  </si>
  <si>
    <t>TOTAL SUMS INSURED</t>
  </si>
  <si>
    <t>Page 2</t>
  </si>
  <si>
    <t>Page 3</t>
  </si>
  <si>
    <t>Page 4</t>
  </si>
</sst>
</file>

<file path=xl/styles.xml><?xml version="1.0" encoding="utf-8"?>
<styleSheet xmlns="http://schemas.openxmlformats.org/spreadsheetml/2006/main">
  <numFmts count="22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[$$-409]#,##0.00;[Red]\-[$$-409]#,##0.00"/>
    <numFmt numFmtId="165" formatCode="mm/dd/yy"/>
    <numFmt numFmtId="166" formatCode="0.##"/>
    <numFmt numFmtId="167" formatCode="[$-809]0.00"/>
    <numFmt numFmtId="168" formatCode="d/mm/yyyy"/>
    <numFmt numFmtId="169" formatCode="0.##%"/>
    <numFmt numFmtId="170" formatCode="[$-809]0.00%"/>
    <numFmt numFmtId="171" formatCode="[$£-809]#,##0.00;\-[$£-809]#,##0.00"/>
    <numFmt numFmtId="172" formatCode="[$£-809]0.00;\-[$£-809]0.00"/>
    <numFmt numFmtId="173" formatCode="d/m/yyyy"/>
    <numFmt numFmtId="174" formatCode="0000.##"/>
    <numFmt numFmtId="175" formatCode="m/d/yyyy"/>
    <numFmt numFmtId="176" formatCode="#.00"/>
    <numFmt numFmtId="177" formatCode="dd\-mmm\-yyyy"/>
  </numFmts>
  <fonts count="61">
    <font>
      <sz val="10"/>
      <name val="Arial"/>
      <family val="2"/>
    </font>
    <font>
      <sz val="10"/>
      <color indexed="19"/>
      <name val="Arial"/>
      <family val="2"/>
    </font>
    <font>
      <b/>
      <sz val="24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i/>
      <sz val="16"/>
      <name val="Arial"/>
      <family val="2"/>
    </font>
    <font>
      <b/>
      <i/>
      <u val="single"/>
      <sz val="10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8"/>
      <color indexed="8"/>
      <name val="Arial"/>
      <family val="2"/>
    </font>
    <font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Helvetica Neue"/>
      <family val="0"/>
    </font>
    <font>
      <sz val="11"/>
      <color indexed="8"/>
      <name val="Arial"/>
      <family val="2"/>
    </font>
    <font>
      <sz val="14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1"/>
      <color indexed="8"/>
      <name val="Arial Black"/>
      <family val="0"/>
    </font>
    <font>
      <sz val="14"/>
      <color indexed="8"/>
      <name val="Helvetica Neue"/>
      <family val="0"/>
    </font>
    <font>
      <b/>
      <sz val="11"/>
      <color indexed="8"/>
      <name val="Arial"/>
      <family val="2"/>
    </font>
    <font>
      <sz val="11"/>
      <color indexed="23"/>
      <name val="Arial Bold"/>
      <family val="0"/>
    </font>
    <font>
      <sz val="11"/>
      <color indexed="23"/>
      <name val="Helvetica Neue"/>
      <family val="0"/>
    </font>
    <font>
      <b/>
      <sz val="11"/>
      <color indexed="23"/>
      <name val="Arial"/>
      <family val="2"/>
    </font>
    <font>
      <sz val="11"/>
      <color indexed="23"/>
      <name val="Arial"/>
      <family val="2"/>
    </font>
    <font>
      <b/>
      <sz val="11"/>
      <color indexed="23"/>
      <name val="Helvetica Neue"/>
      <family val="0"/>
    </font>
    <font>
      <b/>
      <sz val="11"/>
      <color indexed="8"/>
      <name val="Helvetica Neue"/>
      <family val="0"/>
    </font>
    <font>
      <b/>
      <u val="single"/>
      <sz val="11"/>
      <color indexed="8"/>
      <name val="Helvetica Neue"/>
      <family val="0"/>
    </font>
    <font>
      <b/>
      <u val="single"/>
      <sz val="10"/>
      <color indexed="8"/>
      <name val="Helvetica Neue"/>
      <family val="0"/>
    </font>
    <font>
      <sz val="10"/>
      <color indexed="8"/>
      <name val="Arial"/>
      <family val="2"/>
    </font>
    <font>
      <sz val="12"/>
      <color indexed="59"/>
      <name val="Calibri"/>
      <family val="0"/>
    </font>
    <font>
      <sz val="10"/>
      <color indexed="59"/>
      <name val="Arial"/>
      <family val="2"/>
    </font>
    <font>
      <sz val="12"/>
      <color indexed="54"/>
      <name val="Helvetica Neue"/>
      <family val="0"/>
    </font>
    <font>
      <sz val="11"/>
      <color indexed="8"/>
      <name val="Times New Roman"/>
      <family val="1"/>
    </font>
    <font>
      <sz val="11"/>
      <color indexed="8"/>
      <name val="Arial Bold"/>
      <family val="0"/>
    </font>
    <font>
      <sz val="18"/>
      <color indexed="54"/>
      <name val="Calibri Light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5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3" fillId="29" borderId="0" applyNumberFormat="0" applyBorder="0" applyAlignment="0" applyProtection="0"/>
    <xf numFmtId="0" fontId="51" fillId="30" borderId="1" applyNumberFormat="0" applyAlignment="0" applyProtection="0"/>
    <xf numFmtId="0" fontId="52" fillId="3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3" borderId="0" applyNumberFormat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Protection="0">
      <alignment horizontal="center"/>
    </xf>
    <xf numFmtId="0" fontId="54" fillId="0" borderId="0" applyNumberFormat="0" applyFill="0" applyBorder="0" applyAlignment="0" applyProtection="0"/>
    <xf numFmtId="0" fontId="7" fillId="0" borderId="0" applyNumberFormat="0" applyFill="0" applyBorder="0" applyProtection="0">
      <alignment horizontal="center" textRotation="90"/>
    </xf>
    <xf numFmtId="0" fontId="14" fillId="0" borderId="0" applyNumberFormat="0" applyFill="0" applyBorder="0" applyAlignment="0" applyProtection="0"/>
    <xf numFmtId="0" fontId="55" fillId="34" borderId="1" applyNumberFormat="0" applyAlignment="0" applyProtection="0"/>
    <xf numFmtId="0" fontId="56" fillId="0" borderId="3" applyNumberFormat="0" applyFill="0" applyAlignment="0" applyProtection="0"/>
    <xf numFmtId="0" fontId="1" fillId="35" borderId="0" applyNumberFormat="0" applyBorder="0" applyAlignment="0" applyProtection="0"/>
    <xf numFmtId="0" fontId="12" fillId="35" borderId="4" applyNumberFormat="0" applyAlignment="0" applyProtection="0"/>
    <xf numFmtId="0" fontId="57" fillId="30" borderId="5" applyNumberFormat="0" applyAlignment="0" applyProtection="0"/>
    <xf numFmtId="9" fontId="0" fillId="0" borderId="0" applyFill="0" applyBorder="0" applyAlignment="0" applyProtection="0"/>
    <xf numFmtId="0" fontId="8" fillId="0" borderId="0" applyNumberFormat="0" applyFill="0" applyBorder="0" applyAlignment="0" applyProtection="0"/>
    <xf numFmtId="164" fontId="8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351">
    <xf numFmtId="0" fontId="0" fillId="0" borderId="0" xfId="0" applyAlignment="1">
      <alignment/>
    </xf>
    <xf numFmtId="0" fontId="15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 horizontal="center" vertical="top"/>
      <protection locked="0"/>
    </xf>
    <xf numFmtId="165" fontId="15" fillId="0" borderId="0" xfId="0" applyNumberFormat="1" applyFont="1" applyAlignment="1" applyProtection="1">
      <alignment horizontal="center" vertical="top"/>
      <protection locked="0"/>
    </xf>
    <xf numFmtId="166" fontId="15" fillId="0" borderId="0" xfId="0" applyNumberFormat="1" applyFont="1" applyAlignment="1" applyProtection="1">
      <alignment vertical="top"/>
      <protection locked="0"/>
    </xf>
    <xf numFmtId="167" fontId="15" fillId="0" borderId="0" xfId="0" applyNumberFormat="1" applyFont="1" applyAlignment="1" applyProtection="1">
      <alignment vertical="top"/>
      <protection locked="0"/>
    </xf>
    <xf numFmtId="0" fontId="16" fillId="36" borderId="0" xfId="0" applyFont="1" applyFill="1" applyBorder="1" applyAlignment="1" applyProtection="1">
      <alignment/>
      <protection locked="0"/>
    </xf>
    <xf numFmtId="0" fontId="17" fillId="37" borderId="0" xfId="0" applyFont="1" applyFill="1" applyBorder="1" applyAlignment="1" applyProtection="1">
      <alignment horizontal="center"/>
      <protection locked="0"/>
    </xf>
    <xf numFmtId="0" fontId="17" fillId="37" borderId="0" xfId="0" applyFont="1" applyFill="1" applyBorder="1" applyAlignment="1" applyProtection="1">
      <alignment/>
      <protection locked="0"/>
    </xf>
    <xf numFmtId="165" fontId="17" fillId="37" borderId="0" xfId="0" applyNumberFormat="1" applyFont="1" applyFill="1" applyBorder="1" applyAlignment="1" applyProtection="1">
      <alignment horizontal="center"/>
      <protection locked="0"/>
    </xf>
    <xf numFmtId="166" fontId="17" fillId="37" borderId="0" xfId="0" applyNumberFormat="1" applyFont="1" applyFill="1" applyBorder="1" applyAlignment="1" applyProtection="1">
      <alignment/>
      <protection locked="0"/>
    </xf>
    <xf numFmtId="167" fontId="17" fillId="37" borderId="0" xfId="0" applyNumberFormat="1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16" fillId="36" borderId="0" xfId="0" applyFont="1" applyFill="1" applyBorder="1" applyAlignment="1" applyProtection="1">
      <alignment horizontal="center"/>
      <protection locked="0"/>
    </xf>
    <xf numFmtId="0" fontId="19" fillId="36" borderId="0" xfId="0" applyFont="1" applyFill="1" applyBorder="1" applyAlignment="1" applyProtection="1">
      <alignment/>
      <protection locked="0"/>
    </xf>
    <xf numFmtId="165" fontId="16" fillId="36" borderId="0" xfId="0" applyNumberFormat="1" applyFont="1" applyFill="1" applyBorder="1" applyAlignment="1" applyProtection="1">
      <alignment horizontal="center"/>
      <protection locked="0"/>
    </xf>
    <xf numFmtId="166" fontId="16" fillId="36" borderId="0" xfId="0" applyNumberFormat="1" applyFont="1" applyFill="1" applyBorder="1" applyAlignment="1" applyProtection="1">
      <alignment/>
      <protection locked="0"/>
    </xf>
    <xf numFmtId="167" fontId="16" fillId="36" borderId="0" xfId="0" applyNumberFormat="1" applyFont="1" applyFill="1" applyBorder="1" applyAlignment="1" applyProtection="1">
      <alignment/>
      <protection locked="0"/>
    </xf>
    <xf numFmtId="0" fontId="0" fillId="37" borderId="0" xfId="0" applyFill="1" applyBorder="1" applyAlignment="1">
      <alignment/>
    </xf>
    <xf numFmtId="166" fontId="20" fillId="37" borderId="0" xfId="0" applyNumberFormat="1" applyFont="1" applyFill="1" applyBorder="1" applyAlignment="1" applyProtection="1">
      <alignment vertical="center"/>
      <protection locked="0"/>
    </xf>
    <xf numFmtId="168" fontId="15" fillId="37" borderId="0" xfId="0" applyNumberFormat="1" applyFont="1" applyFill="1" applyBorder="1" applyAlignment="1" applyProtection="1">
      <alignment vertical="top"/>
      <protection locked="0"/>
    </xf>
    <xf numFmtId="166" fontId="15" fillId="0" borderId="0" xfId="0" applyNumberFormat="1" applyFont="1" applyBorder="1" applyAlignment="1" applyProtection="1">
      <alignment vertical="top"/>
      <protection locked="0"/>
    </xf>
    <xf numFmtId="0" fontId="15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 vertical="top"/>
      <protection locked="0"/>
    </xf>
    <xf numFmtId="0" fontId="22" fillId="36" borderId="0" xfId="0" applyFont="1" applyFill="1" applyBorder="1" applyAlignment="1" applyProtection="1">
      <alignment/>
      <protection locked="0"/>
    </xf>
    <xf numFmtId="165" fontId="15" fillId="0" borderId="0" xfId="0" applyNumberFormat="1" applyFont="1" applyBorder="1" applyAlignment="1" applyProtection="1">
      <alignment/>
      <protection locked="0"/>
    </xf>
    <xf numFmtId="169" fontId="16" fillId="36" borderId="0" xfId="0" applyNumberFormat="1" applyFont="1" applyFill="1" applyBorder="1" applyAlignment="1" applyProtection="1">
      <alignment horizontal="center"/>
      <protection locked="0"/>
    </xf>
    <xf numFmtId="0" fontId="23" fillId="38" borderId="0" xfId="0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 vertical="top"/>
      <protection locked="0"/>
    </xf>
    <xf numFmtId="0" fontId="25" fillId="36" borderId="0" xfId="0" applyFont="1" applyFill="1" applyBorder="1" applyAlignment="1" applyProtection="1">
      <alignment/>
      <protection locked="0"/>
    </xf>
    <xf numFmtId="165" fontId="24" fillId="0" borderId="0" xfId="0" applyNumberFormat="1" applyFont="1" applyBorder="1" applyAlignment="1" applyProtection="1">
      <alignment horizontal="center" vertical="top"/>
      <protection locked="0"/>
    </xf>
    <xf numFmtId="166" fontId="24" fillId="0" borderId="0" xfId="0" applyNumberFormat="1" applyFont="1" applyBorder="1" applyAlignment="1" applyProtection="1">
      <alignment vertical="top"/>
      <protection locked="0"/>
    </xf>
    <xf numFmtId="167" fontId="26" fillId="36" borderId="0" xfId="0" applyNumberFormat="1" applyFont="1" applyFill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0" fontId="27" fillId="38" borderId="7" xfId="0" applyFont="1" applyFill="1" applyBorder="1" applyAlignment="1" applyProtection="1">
      <alignment/>
      <protection locked="0"/>
    </xf>
    <xf numFmtId="166" fontId="27" fillId="38" borderId="7" xfId="0" applyNumberFormat="1" applyFont="1" applyFill="1" applyBorder="1" applyAlignment="1" applyProtection="1">
      <alignment horizontal="center" vertical="center"/>
      <protection/>
    </xf>
    <xf numFmtId="166" fontId="25" fillId="38" borderId="7" xfId="0" applyNumberFormat="1" applyFont="1" applyFill="1" applyBorder="1" applyAlignment="1" applyProtection="1">
      <alignment horizontal="center" vertical="center"/>
      <protection/>
    </xf>
    <xf numFmtId="170" fontId="27" fillId="38" borderId="7" xfId="0" applyNumberFormat="1" applyFont="1" applyFill="1" applyBorder="1" applyAlignment="1" applyProtection="1">
      <alignment horizontal="center" vertical="center"/>
      <protection/>
    </xf>
    <xf numFmtId="170" fontId="25" fillId="38" borderId="7" xfId="0" applyNumberFormat="1" applyFont="1" applyFill="1" applyBorder="1" applyAlignment="1" applyProtection="1">
      <alignment horizontal="center" vertical="center"/>
      <protection/>
    </xf>
    <xf numFmtId="0" fontId="28" fillId="36" borderId="0" xfId="0" applyFont="1" applyFill="1" applyBorder="1" applyAlignment="1" applyProtection="1">
      <alignment horizontal="center" vertical="top" wrapText="1"/>
      <protection locked="0"/>
    </xf>
    <xf numFmtId="0" fontId="28" fillId="36" borderId="0" xfId="0" applyFont="1" applyFill="1" applyBorder="1" applyAlignment="1" applyProtection="1">
      <alignment vertical="top" wrapText="1"/>
      <protection locked="0"/>
    </xf>
    <xf numFmtId="165" fontId="15" fillId="0" borderId="0" xfId="0" applyNumberFormat="1" applyFont="1" applyBorder="1" applyAlignment="1" applyProtection="1">
      <alignment horizontal="center" vertical="top"/>
      <protection locked="0"/>
    </xf>
    <xf numFmtId="0" fontId="29" fillId="37" borderId="8" xfId="0" applyFont="1" applyFill="1" applyBorder="1" applyAlignment="1" applyProtection="1">
      <alignment horizontal="center" vertical="top" wrapText="1"/>
      <protection locked="0"/>
    </xf>
    <xf numFmtId="0" fontId="29" fillId="37" borderId="8" xfId="0" applyFont="1" applyFill="1" applyBorder="1" applyAlignment="1" applyProtection="1">
      <alignment horizontal="center" vertical="center" wrapText="1"/>
      <protection locked="0"/>
    </xf>
    <xf numFmtId="17" fontId="29" fillId="37" borderId="8" xfId="0" applyNumberFormat="1" applyFont="1" applyFill="1" applyBorder="1" applyAlignment="1" applyProtection="1">
      <alignment horizontal="center" vertical="center" wrapText="1"/>
      <protection locked="0"/>
    </xf>
    <xf numFmtId="166" fontId="30" fillId="37" borderId="8" xfId="0" applyNumberFormat="1" applyFont="1" applyFill="1" applyBorder="1" applyAlignment="1" applyProtection="1">
      <alignment horizontal="center" vertical="center" wrapText="1"/>
      <protection locked="0"/>
    </xf>
    <xf numFmtId="166" fontId="29" fillId="37" borderId="8" xfId="0" applyNumberFormat="1" applyFont="1" applyFill="1" applyBorder="1" applyAlignment="1" applyProtection="1">
      <alignment horizontal="center" vertical="center" wrapText="1"/>
      <protection locked="0"/>
    </xf>
    <xf numFmtId="167" fontId="29" fillId="37" borderId="8" xfId="0" applyNumberFormat="1" applyFont="1" applyFill="1" applyBorder="1" applyAlignment="1" applyProtection="1">
      <alignment horizontal="center" vertical="center" wrapText="1"/>
      <protection locked="0"/>
    </xf>
    <xf numFmtId="0" fontId="16" fillId="39" borderId="7" xfId="0" applyFont="1" applyFill="1" applyBorder="1" applyAlignment="1" applyProtection="1">
      <alignment horizontal="center" vertical="top" wrapText="1"/>
      <protection locked="0"/>
    </xf>
    <xf numFmtId="0" fontId="16" fillId="39" borderId="7" xfId="0" applyFont="1" applyFill="1" applyBorder="1" applyAlignment="1" applyProtection="1">
      <alignment vertical="top" wrapText="1"/>
      <protection locked="0"/>
    </xf>
    <xf numFmtId="0" fontId="28" fillId="39" borderId="7" xfId="0" applyFont="1" applyFill="1" applyBorder="1" applyAlignment="1" applyProtection="1">
      <alignment horizontal="center" vertical="top" wrapText="1"/>
      <protection locked="0"/>
    </xf>
    <xf numFmtId="165" fontId="16" fillId="39" borderId="7" xfId="0" applyNumberFormat="1" applyFont="1" applyFill="1" applyBorder="1" applyAlignment="1" applyProtection="1">
      <alignment horizontal="center" vertical="top" wrapText="1"/>
      <protection locked="0"/>
    </xf>
    <xf numFmtId="166" fontId="16" fillId="39" borderId="7" xfId="0" applyNumberFormat="1" applyFont="1" applyFill="1" applyBorder="1" applyAlignment="1" applyProtection="1">
      <alignment vertical="top" wrapText="1"/>
      <protection locked="0"/>
    </xf>
    <xf numFmtId="167" fontId="16" fillId="39" borderId="7" xfId="0" applyNumberFormat="1" applyFont="1" applyFill="1" applyBorder="1" applyAlignment="1" applyProtection="1">
      <alignment/>
      <protection locked="0"/>
    </xf>
    <xf numFmtId="0" fontId="16" fillId="39" borderId="7" xfId="0" applyFont="1" applyFill="1" applyBorder="1" applyAlignment="1" applyProtection="1">
      <alignment/>
      <protection locked="0"/>
    </xf>
    <xf numFmtId="0" fontId="15" fillId="0" borderId="9" xfId="0" applyFont="1" applyBorder="1" applyAlignment="1" applyProtection="1">
      <alignment horizontal="center" vertical="top"/>
      <protection locked="0"/>
    </xf>
    <xf numFmtId="0" fontId="15" fillId="0" borderId="9" xfId="0" applyFont="1" applyBorder="1" applyAlignment="1" applyProtection="1">
      <alignment vertical="top"/>
      <protection locked="0"/>
    </xf>
    <xf numFmtId="165" fontId="15" fillId="0" borderId="9" xfId="0" applyNumberFormat="1" applyFont="1" applyBorder="1" applyAlignment="1" applyProtection="1">
      <alignment horizontal="center" vertical="top"/>
      <protection locked="0"/>
    </xf>
    <xf numFmtId="166" fontId="15" fillId="0" borderId="7" xfId="0" applyNumberFormat="1" applyFont="1" applyBorder="1" applyAlignment="1" applyProtection="1">
      <alignment vertical="top"/>
      <protection locked="0"/>
    </xf>
    <xf numFmtId="166" fontId="15" fillId="0" borderId="9" xfId="0" applyNumberFormat="1" applyFont="1" applyBorder="1" applyAlignment="1" applyProtection="1">
      <alignment vertical="top"/>
      <protection locked="0"/>
    </xf>
    <xf numFmtId="167" fontId="15" fillId="0" borderId="7" xfId="0" applyNumberFormat="1" applyFont="1" applyBorder="1" applyAlignment="1" applyProtection="1">
      <alignment vertical="top"/>
      <protection locked="0"/>
    </xf>
    <xf numFmtId="0" fontId="15" fillId="0" borderId="7" xfId="0" applyFont="1" applyBorder="1" applyAlignment="1" applyProtection="1">
      <alignment vertical="top"/>
      <protection locked="0"/>
    </xf>
    <xf numFmtId="0" fontId="15" fillId="36" borderId="10" xfId="0" applyFont="1" applyFill="1" applyBorder="1" applyAlignment="1" applyProtection="1">
      <alignment horizontal="center" vertical="top" wrapText="1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16" fillId="0" borderId="7" xfId="0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right"/>
      <protection locked="0"/>
    </xf>
    <xf numFmtId="0" fontId="0" fillId="0" borderId="7" xfId="0" applyFont="1" applyBorder="1" applyAlignment="1" applyProtection="1">
      <alignment/>
      <protection locked="0"/>
    </xf>
    <xf numFmtId="166" fontId="15" fillId="40" borderId="11" xfId="0" applyNumberFormat="1" applyFont="1" applyFill="1" applyBorder="1" applyAlignment="1" applyProtection="1">
      <alignment horizontal="center" vertical="top"/>
      <protection/>
    </xf>
    <xf numFmtId="171" fontId="31" fillId="0" borderId="7" xfId="0" applyNumberFormat="1" applyFont="1" applyBorder="1" applyAlignment="1" applyProtection="1">
      <alignment horizontal="center"/>
      <protection locked="0"/>
    </xf>
    <xf numFmtId="172" fontId="15" fillId="40" borderId="12" xfId="0" applyNumberFormat="1" applyFont="1" applyFill="1" applyBorder="1" applyAlignment="1" applyProtection="1">
      <alignment horizontal="center"/>
      <protection/>
    </xf>
    <xf numFmtId="172" fontId="16" fillId="40" borderId="7" xfId="0" applyNumberFormat="1" applyFont="1" applyFill="1" applyBorder="1" applyAlignment="1" applyProtection="1">
      <alignment/>
      <protection/>
    </xf>
    <xf numFmtId="173" fontId="16" fillId="0" borderId="7" xfId="0" applyNumberFormat="1" applyFont="1" applyBorder="1" applyAlignment="1" applyProtection="1">
      <alignment horizontal="right"/>
      <protection locked="0"/>
    </xf>
    <xf numFmtId="171" fontId="15" fillId="0" borderId="7" xfId="0" applyNumberFormat="1" applyFont="1" applyBorder="1" applyAlignment="1" applyProtection="1">
      <alignment horizontal="center"/>
      <protection locked="0"/>
    </xf>
    <xf numFmtId="0" fontId="32" fillId="0" borderId="0" xfId="0" applyFont="1" applyAlignment="1">
      <alignment/>
    </xf>
    <xf numFmtId="168" fontId="16" fillId="0" borderId="7" xfId="0" applyNumberFormat="1" applyFont="1" applyBorder="1" applyAlignment="1" applyProtection="1">
      <alignment horizontal="right"/>
      <protection locked="0"/>
    </xf>
    <xf numFmtId="0" fontId="15" fillId="36" borderId="7" xfId="0" applyFont="1" applyFill="1" applyBorder="1" applyAlignment="1" applyProtection="1">
      <alignment horizontal="center" vertical="top" wrapText="1"/>
      <protection locked="0"/>
    </xf>
    <xf numFmtId="0" fontId="16" fillId="0" borderId="8" xfId="0" applyFont="1" applyBorder="1" applyAlignment="1" applyProtection="1">
      <alignment horizontal="left"/>
      <protection locked="0"/>
    </xf>
    <xf numFmtId="0" fontId="16" fillId="0" borderId="8" xfId="0" applyFont="1" applyBorder="1" applyAlignment="1" applyProtection="1">
      <alignment horizontal="center"/>
      <protection locked="0"/>
    </xf>
    <xf numFmtId="168" fontId="16" fillId="0" borderId="8" xfId="0" applyNumberFormat="1" applyFont="1" applyBorder="1" applyAlignment="1" applyProtection="1">
      <alignment horizontal="right"/>
      <protection locked="0"/>
    </xf>
    <xf numFmtId="0" fontId="0" fillId="0" borderId="8" xfId="0" applyFont="1" applyBorder="1" applyAlignment="1" applyProtection="1">
      <alignment/>
      <protection locked="0"/>
    </xf>
    <xf numFmtId="166" fontId="15" fillId="40" borderId="12" xfId="0" applyNumberFormat="1" applyFont="1" applyFill="1" applyBorder="1" applyAlignment="1" applyProtection="1">
      <alignment horizontal="center" vertical="top"/>
      <protection/>
    </xf>
    <xf numFmtId="171" fontId="15" fillId="0" borderId="8" xfId="0" applyNumberFormat="1" applyFont="1" applyBorder="1" applyAlignment="1" applyProtection="1">
      <alignment horizontal="center"/>
      <protection locked="0"/>
    </xf>
    <xf numFmtId="172" fontId="15" fillId="40" borderId="7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Alignment="1">
      <alignment/>
    </xf>
    <xf numFmtId="0" fontId="15" fillId="0" borderId="13" xfId="0" applyFont="1" applyBorder="1" applyAlignment="1" applyProtection="1">
      <alignment vertical="top"/>
      <protection locked="0"/>
    </xf>
    <xf numFmtId="0" fontId="33" fillId="0" borderId="0" xfId="0" applyFont="1" applyAlignment="1">
      <alignment/>
    </xf>
    <xf numFmtId="0" fontId="16" fillId="36" borderId="14" xfId="0" applyFont="1" applyFill="1" applyBorder="1" applyAlignment="1" applyProtection="1">
      <alignment/>
      <protection locked="0"/>
    </xf>
    <xf numFmtId="0" fontId="15" fillId="36" borderId="8" xfId="0" applyFont="1" applyFill="1" applyBorder="1" applyAlignment="1" applyProtection="1">
      <alignment horizontal="center" vertical="top" wrapText="1"/>
      <protection locked="0"/>
    </xf>
    <xf numFmtId="168" fontId="16" fillId="0" borderId="15" xfId="0" applyNumberFormat="1" applyFont="1" applyBorder="1" applyAlignment="1" applyProtection="1">
      <alignment horizontal="right"/>
      <protection locked="0"/>
    </xf>
    <xf numFmtId="166" fontId="15" fillId="40" borderId="7" xfId="0" applyNumberFormat="1" applyFont="1" applyFill="1" applyBorder="1" applyAlignment="1" applyProtection="1">
      <alignment horizontal="center" vertical="top"/>
      <protection/>
    </xf>
    <xf numFmtId="171" fontId="15" fillId="0" borderId="7" xfId="0" applyNumberFormat="1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vertical="top"/>
      <protection locked="0"/>
    </xf>
    <xf numFmtId="166" fontId="0" fillId="0" borderId="7" xfId="0" applyNumberFormat="1" applyFont="1" applyBorder="1" applyAlignment="1" applyProtection="1">
      <alignment/>
      <protection locked="0"/>
    </xf>
    <xf numFmtId="174" fontId="0" fillId="0" borderId="7" xfId="0" applyNumberFormat="1" applyFont="1" applyBorder="1" applyAlignment="1" applyProtection="1">
      <alignment horizontal="center"/>
      <protection locked="0"/>
    </xf>
    <xf numFmtId="175" fontId="0" fillId="0" borderId="7" xfId="0" applyNumberFormat="1" applyFont="1" applyBorder="1" applyAlignment="1" applyProtection="1">
      <alignment/>
      <protection locked="0"/>
    </xf>
    <xf numFmtId="1" fontId="15" fillId="0" borderId="7" xfId="0" applyNumberFormat="1" applyFont="1" applyBorder="1" applyAlignment="1" applyProtection="1">
      <alignment horizontal="center" vertical="top"/>
      <protection locked="0"/>
    </xf>
    <xf numFmtId="172" fontId="0" fillId="0" borderId="7" xfId="0" applyNumberFormat="1" applyBorder="1" applyAlignment="1" applyProtection="1">
      <alignment horizontal="center"/>
      <protection locked="0"/>
    </xf>
    <xf numFmtId="1" fontId="0" fillId="0" borderId="7" xfId="0" applyNumberFormat="1" applyBorder="1" applyAlignment="1" applyProtection="1">
      <alignment horizontal="center"/>
      <protection locked="0"/>
    </xf>
    <xf numFmtId="165" fontId="16" fillId="0" borderId="7" xfId="0" applyNumberFormat="1" applyFont="1" applyBorder="1" applyAlignment="1" applyProtection="1">
      <alignment horizontal="center" vertical="top"/>
      <protection locked="0"/>
    </xf>
    <xf numFmtId="174" fontId="0" fillId="0" borderId="7" xfId="0" applyNumberFormat="1" applyFont="1" applyBorder="1" applyAlignment="1" applyProtection="1">
      <alignment/>
      <protection locked="0"/>
    </xf>
    <xf numFmtId="165" fontId="0" fillId="0" borderId="7" xfId="0" applyNumberFormat="1" applyFont="1" applyBorder="1" applyAlignment="1" applyProtection="1">
      <alignment/>
      <protection locked="0"/>
    </xf>
    <xf numFmtId="172" fontId="15" fillId="0" borderId="7" xfId="0" applyNumberFormat="1" applyFont="1" applyBorder="1" applyAlignment="1" applyProtection="1">
      <alignment horizontal="center" vertical="top"/>
      <protection locked="0"/>
    </xf>
    <xf numFmtId="174" fontId="16" fillId="0" borderId="7" xfId="0" applyNumberFormat="1" applyFont="1" applyBorder="1" applyAlignment="1" applyProtection="1">
      <alignment horizontal="center" vertical="top"/>
      <protection locked="0"/>
    </xf>
    <xf numFmtId="165" fontId="0" fillId="0" borderId="8" xfId="0" applyNumberFormat="1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172" fontId="15" fillId="0" borderId="8" xfId="0" applyNumberFormat="1" applyFont="1" applyBorder="1" applyAlignment="1" applyProtection="1">
      <alignment horizontal="center" vertical="top"/>
      <protection locked="0"/>
    </xf>
    <xf numFmtId="166" fontId="0" fillId="0" borderId="7" xfId="0" applyNumberFormat="1" applyFont="1" applyBorder="1" applyAlignment="1">
      <alignment/>
    </xf>
    <xf numFmtId="175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15" fillId="36" borderId="7" xfId="0" applyFont="1" applyFill="1" applyBorder="1" applyAlignment="1" applyProtection="1">
      <alignment vertical="top" wrapText="1"/>
      <protection locked="0"/>
    </xf>
    <xf numFmtId="165" fontId="15" fillId="36" borderId="7" xfId="0" applyNumberFormat="1" applyFont="1" applyFill="1" applyBorder="1" applyAlignment="1" applyProtection="1">
      <alignment horizontal="center" vertical="top" wrapText="1"/>
      <protection locked="0"/>
    </xf>
    <xf numFmtId="1" fontId="15" fillId="36" borderId="7" xfId="0" applyNumberFormat="1" applyFont="1" applyFill="1" applyBorder="1" applyAlignment="1" applyProtection="1">
      <alignment horizontal="center" vertical="top" wrapText="1"/>
      <protection locked="0"/>
    </xf>
    <xf numFmtId="176" fontId="15" fillId="36" borderId="7" xfId="0" applyNumberFormat="1" applyFont="1" applyFill="1" applyBorder="1" applyAlignment="1" applyProtection="1">
      <alignment horizontal="center" vertical="top" wrapText="1"/>
      <protection locked="0"/>
    </xf>
    <xf numFmtId="172" fontId="15" fillId="36" borderId="7" xfId="0" applyNumberFormat="1" applyFont="1" applyFill="1" applyBorder="1" applyAlignment="1" applyProtection="1">
      <alignment horizontal="center" vertical="top" wrapText="1"/>
      <protection locked="0"/>
    </xf>
    <xf numFmtId="172" fontId="15" fillId="36" borderId="7" xfId="0" applyNumberFormat="1" applyFont="1" applyFill="1" applyBorder="1" applyAlignment="1" applyProtection="1">
      <alignment horizontal="center"/>
      <protection locked="0"/>
    </xf>
    <xf numFmtId="172" fontId="16" fillId="36" borderId="7" xfId="0" applyNumberFormat="1" applyFont="1" applyFill="1" applyBorder="1" applyAlignment="1" applyProtection="1">
      <alignment/>
      <protection locked="0"/>
    </xf>
    <xf numFmtId="0" fontId="15" fillId="0" borderId="7" xfId="0" applyFont="1" applyBorder="1" applyAlignment="1" applyProtection="1">
      <alignment/>
      <protection locked="0"/>
    </xf>
    <xf numFmtId="176" fontId="15" fillId="37" borderId="7" xfId="0" applyNumberFormat="1" applyFont="1" applyFill="1" applyBorder="1" applyAlignment="1" applyProtection="1">
      <alignment/>
      <protection locked="0"/>
    </xf>
    <xf numFmtId="172" fontId="15" fillId="37" borderId="7" xfId="0" applyNumberFormat="1" applyFont="1" applyFill="1" applyBorder="1" applyAlignment="1" applyProtection="1">
      <alignment/>
      <protection/>
    </xf>
    <xf numFmtId="166" fontId="15" fillId="36" borderId="7" xfId="0" applyNumberFormat="1" applyFont="1" applyFill="1" applyBorder="1" applyAlignment="1" applyProtection="1">
      <alignment horizontal="center" vertical="top" wrapText="1"/>
      <protection/>
    </xf>
    <xf numFmtId="172" fontId="15" fillId="36" borderId="7" xfId="0" applyNumberFormat="1" applyFont="1" applyFill="1" applyBorder="1" applyAlignment="1" applyProtection="1">
      <alignment horizontal="center"/>
      <protection/>
    </xf>
    <xf numFmtId="172" fontId="16" fillId="36" borderId="7" xfId="0" applyNumberFormat="1" applyFont="1" applyFill="1" applyBorder="1" applyAlignment="1" applyProtection="1">
      <alignment/>
      <protection/>
    </xf>
    <xf numFmtId="0" fontId="15" fillId="39" borderId="7" xfId="0" applyFont="1" applyFill="1" applyBorder="1" applyAlignment="1" applyProtection="1">
      <alignment horizontal="center" vertical="top" wrapText="1"/>
      <protection locked="0"/>
    </xf>
    <xf numFmtId="0" fontId="28" fillId="39" borderId="7" xfId="0" applyFont="1" applyFill="1" applyBorder="1" applyAlignment="1" applyProtection="1">
      <alignment vertical="top" wrapText="1"/>
      <protection locked="0"/>
    </xf>
    <xf numFmtId="165" fontId="15" fillId="39" borderId="7" xfId="0" applyNumberFormat="1" applyFont="1" applyFill="1" applyBorder="1" applyAlignment="1" applyProtection="1">
      <alignment horizontal="center" vertical="top" wrapText="1"/>
      <protection locked="0"/>
    </xf>
    <xf numFmtId="1" fontId="15" fillId="39" borderId="7" xfId="0" applyNumberFormat="1" applyFont="1" applyFill="1" applyBorder="1" applyAlignment="1" applyProtection="1">
      <alignment horizontal="center" vertical="top" wrapText="1"/>
      <protection locked="0"/>
    </xf>
    <xf numFmtId="176" fontId="15" fillId="39" borderId="7" xfId="0" applyNumberFormat="1" applyFont="1" applyFill="1" applyBorder="1" applyAlignment="1" applyProtection="1">
      <alignment horizontal="center" vertical="top" wrapText="1"/>
      <protection locked="0"/>
    </xf>
    <xf numFmtId="166" fontId="15" fillId="39" borderId="7" xfId="0" applyNumberFormat="1" applyFont="1" applyFill="1" applyBorder="1" applyAlignment="1" applyProtection="1">
      <alignment horizontal="center" vertical="top" wrapText="1"/>
      <protection locked="0"/>
    </xf>
    <xf numFmtId="172" fontId="15" fillId="39" borderId="7" xfId="0" applyNumberFormat="1" applyFont="1" applyFill="1" applyBorder="1" applyAlignment="1" applyProtection="1">
      <alignment horizontal="center"/>
      <protection locked="0"/>
    </xf>
    <xf numFmtId="172" fontId="16" fillId="39" borderId="7" xfId="0" applyNumberFormat="1" applyFont="1" applyFill="1" applyBorder="1" applyAlignment="1" applyProtection="1">
      <alignment/>
      <protection locked="0"/>
    </xf>
    <xf numFmtId="166" fontId="15" fillId="36" borderId="9" xfId="0" applyNumberFormat="1" applyFont="1" applyFill="1" applyBorder="1" applyAlignment="1" applyProtection="1">
      <alignment horizontal="center" vertical="top" wrapText="1"/>
      <protection locked="0"/>
    </xf>
    <xf numFmtId="166" fontId="0" fillId="0" borderId="7" xfId="0" applyNumberFormat="1" applyBorder="1" applyAlignment="1">
      <alignment/>
    </xf>
    <xf numFmtId="166" fontId="0" fillId="0" borderId="10" xfId="0" applyNumberFormat="1" applyBorder="1" applyAlignment="1">
      <alignment/>
    </xf>
    <xf numFmtId="165" fontId="0" fillId="0" borderId="8" xfId="0" applyNumberFormat="1" applyBorder="1" applyAlignment="1">
      <alignment/>
    </xf>
    <xf numFmtId="0" fontId="0" fillId="0" borderId="7" xfId="0" applyBorder="1" applyAlignment="1" applyProtection="1">
      <alignment/>
      <protection locked="0"/>
    </xf>
    <xf numFmtId="165" fontId="15" fillId="0" borderId="7" xfId="0" applyNumberFormat="1" applyFont="1" applyBorder="1" applyAlignment="1" applyProtection="1">
      <alignment/>
      <protection locked="0"/>
    </xf>
    <xf numFmtId="172" fontId="15" fillId="0" borderId="8" xfId="0" applyNumberFormat="1" applyFont="1" applyBorder="1" applyAlignment="1" applyProtection="1">
      <alignment/>
      <protection locked="0"/>
    </xf>
    <xf numFmtId="172" fontId="15" fillId="0" borderId="7" xfId="0" applyNumberFormat="1" applyFont="1" applyBorder="1" applyAlignment="1" applyProtection="1">
      <alignment/>
      <protection locked="0"/>
    </xf>
    <xf numFmtId="176" fontId="15" fillId="0" borderId="7" xfId="0" applyNumberFormat="1" applyFont="1" applyBorder="1" applyAlignment="1" applyProtection="1">
      <alignment/>
      <protection locked="0"/>
    </xf>
    <xf numFmtId="172" fontId="15" fillId="0" borderId="7" xfId="0" applyNumberFormat="1" applyFont="1" applyBorder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166" fontId="15" fillId="36" borderId="7" xfId="0" applyNumberFormat="1" applyFont="1" applyFill="1" applyBorder="1" applyAlignment="1" applyProtection="1">
      <alignment horizontal="center" vertical="top" wrapText="1"/>
      <protection locked="0"/>
    </xf>
    <xf numFmtId="0" fontId="15" fillId="36" borderId="9" xfId="0" applyFont="1" applyFill="1" applyBorder="1" applyAlignment="1" applyProtection="1">
      <alignment vertical="top" wrapText="1"/>
      <protection locked="0"/>
    </xf>
    <xf numFmtId="0" fontId="15" fillId="36" borderId="9" xfId="0" applyFont="1" applyFill="1" applyBorder="1" applyAlignment="1" applyProtection="1">
      <alignment horizontal="center" vertical="top" wrapText="1"/>
      <protection locked="0"/>
    </xf>
    <xf numFmtId="165" fontId="15" fillId="36" borderId="9" xfId="0" applyNumberFormat="1" applyFont="1" applyFill="1" applyBorder="1" applyAlignment="1" applyProtection="1">
      <alignment horizontal="center" vertical="top" wrapText="1"/>
      <protection locked="0"/>
    </xf>
    <xf numFmtId="1" fontId="15" fillId="36" borderId="9" xfId="0" applyNumberFormat="1" applyFont="1" applyFill="1" applyBorder="1" applyAlignment="1" applyProtection="1">
      <alignment horizontal="center" vertical="top" wrapText="1"/>
      <protection locked="0"/>
    </xf>
    <xf numFmtId="176" fontId="15" fillId="36" borderId="9" xfId="0" applyNumberFormat="1" applyFont="1" applyFill="1" applyBorder="1" applyAlignment="1" applyProtection="1">
      <alignment horizontal="center" vertical="top" wrapText="1"/>
      <protection locked="0"/>
    </xf>
    <xf numFmtId="172" fontId="15" fillId="36" borderId="9" xfId="0" applyNumberFormat="1" applyFont="1" applyFill="1" applyBorder="1" applyAlignment="1" applyProtection="1">
      <alignment horizontal="center"/>
      <protection locked="0"/>
    </xf>
    <xf numFmtId="172" fontId="16" fillId="36" borderId="9" xfId="0" applyNumberFormat="1" applyFont="1" applyFill="1" applyBorder="1" applyAlignment="1" applyProtection="1">
      <alignment/>
      <protection locked="0"/>
    </xf>
    <xf numFmtId="0" fontId="34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Border="1" applyAlignment="1">
      <alignment/>
    </xf>
    <xf numFmtId="0" fontId="34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6" xfId="0" applyBorder="1" applyAlignment="1">
      <alignment/>
    </xf>
    <xf numFmtId="0" fontId="15" fillId="0" borderId="10" xfId="0" applyFont="1" applyBorder="1" applyAlignment="1" applyProtection="1">
      <alignment vertical="top"/>
      <protection locked="0"/>
    </xf>
    <xf numFmtId="166" fontId="15" fillId="40" borderId="7" xfId="0" applyNumberFormat="1" applyFont="1" applyFill="1" applyBorder="1" applyAlignment="1" applyProtection="1">
      <alignment horizontal="center"/>
      <protection/>
    </xf>
    <xf numFmtId="175" fontId="0" fillId="0" borderId="15" xfId="0" applyNumberFormat="1" applyFont="1" applyBorder="1" applyAlignment="1">
      <alignment/>
    </xf>
    <xf numFmtId="166" fontId="15" fillId="0" borderId="15" xfId="0" applyNumberFormat="1" applyFont="1" applyBorder="1" applyAlignment="1" applyProtection="1">
      <alignment/>
      <protection locked="0"/>
    </xf>
    <xf numFmtId="166" fontId="15" fillId="40" borderId="8" xfId="0" applyNumberFormat="1" applyFont="1" applyFill="1" applyBorder="1" applyAlignment="1" applyProtection="1">
      <alignment horizontal="center"/>
      <protection/>
    </xf>
    <xf numFmtId="172" fontId="0" fillId="0" borderId="8" xfId="0" applyNumberFormat="1" applyBorder="1" applyAlignment="1" applyProtection="1">
      <alignment horizontal="center"/>
      <protection locked="0"/>
    </xf>
    <xf numFmtId="172" fontId="15" fillId="40" borderId="8" xfId="0" applyNumberFormat="1" applyFont="1" applyFill="1" applyBorder="1" applyAlignment="1" applyProtection="1">
      <alignment horizontal="center"/>
      <protection/>
    </xf>
    <xf numFmtId="172" fontId="16" fillId="40" borderId="8" xfId="0" applyNumberFormat="1" applyFont="1" applyFill="1" applyBorder="1" applyAlignment="1" applyProtection="1">
      <alignment/>
      <protection/>
    </xf>
    <xf numFmtId="0" fontId="0" fillId="0" borderId="15" xfId="0" applyBorder="1" applyAlignment="1">
      <alignment/>
    </xf>
    <xf numFmtId="166" fontId="15" fillId="0" borderId="12" xfId="0" applyNumberFormat="1" applyFont="1" applyBorder="1" applyAlignment="1" applyProtection="1">
      <alignment/>
      <protection locked="0"/>
    </xf>
    <xf numFmtId="0" fontId="15" fillId="36" borderId="8" xfId="0" applyFont="1" applyFill="1" applyBorder="1" applyAlignment="1" applyProtection="1">
      <alignment vertical="top" wrapText="1"/>
      <protection locked="0"/>
    </xf>
    <xf numFmtId="165" fontId="15" fillId="36" borderId="8" xfId="0" applyNumberFormat="1" applyFont="1" applyFill="1" applyBorder="1" applyAlignment="1" applyProtection="1">
      <alignment horizontal="center" vertical="top" wrapText="1"/>
      <protection locked="0"/>
    </xf>
    <xf numFmtId="166" fontId="15" fillId="0" borderId="7" xfId="0" applyNumberFormat="1" applyFont="1" applyBorder="1" applyAlignment="1" applyProtection="1">
      <alignment/>
      <protection locked="0"/>
    </xf>
    <xf numFmtId="177" fontId="15" fillId="36" borderId="7" xfId="0" applyNumberFormat="1" applyFont="1" applyFill="1" applyBorder="1" applyAlignment="1" applyProtection="1">
      <alignment horizontal="center" vertical="top" wrapText="1"/>
      <protection locked="0"/>
    </xf>
    <xf numFmtId="166" fontId="15" fillId="40" borderId="7" xfId="0" applyNumberFormat="1" applyFont="1" applyFill="1" applyBorder="1" applyAlignment="1" applyProtection="1">
      <alignment/>
      <protection/>
    </xf>
    <xf numFmtId="0" fontId="15" fillId="36" borderId="0" xfId="0" applyFont="1" applyFill="1" applyBorder="1" applyAlignment="1" applyProtection="1">
      <alignment horizontal="center" vertical="top" wrapText="1"/>
      <protection locked="0"/>
    </xf>
    <xf numFmtId="0" fontId="15" fillId="36" borderId="0" xfId="0" applyFont="1" applyFill="1" applyBorder="1" applyAlignment="1" applyProtection="1">
      <alignment vertical="top" wrapText="1"/>
      <protection locked="0"/>
    </xf>
    <xf numFmtId="165" fontId="15" fillId="36" borderId="0" xfId="0" applyNumberFormat="1" applyFont="1" applyFill="1" applyBorder="1" applyAlignment="1" applyProtection="1">
      <alignment horizontal="center" vertical="top" wrapText="1"/>
      <protection locked="0"/>
    </xf>
    <xf numFmtId="172" fontId="15" fillId="0" borderId="0" xfId="0" applyNumberFormat="1" applyFont="1" applyBorder="1" applyAlignment="1" applyProtection="1">
      <alignment/>
      <protection locked="0"/>
    </xf>
    <xf numFmtId="172" fontId="16" fillId="36" borderId="0" xfId="0" applyNumberFormat="1" applyFont="1" applyFill="1" applyBorder="1" applyAlignment="1" applyProtection="1">
      <alignment/>
      <protection locked="0"/>
    </xf>
    <xf numFmtId="0" fontId="16" fillId="36" borderId="0" xfId="0" applyFont="1" applyFill="1" applyBorder="1" applyAlignment="1" applyProtection="1">
      <alignment vertical="center"/>
      <protection locked="0"/>
    </xf>
    <xf numFmtId="0" fontId="16" fillId="36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166" fontId="28" fillId="37" borderId="7" xfId="0" applyNumberFormat="1" applyFont="1" applyFill="1" applyBorder="1" applyAlignment="1" applyProtection="1">
      <alignment vertical="center"/>
      <protection locked="0"/>
    </xf>
    <xf numFmtId="172" fontId="28" fillId="37" borderId="7" xfId="0" applyNumberFormat="1" applyFont="1" applyFill="1" applyBorder="1" applyAlignment="1" applyProtection="1">
      <alignment vertical="center"/>
      <protection locked="0"/>
    </xf>
    <xf numFmtId="172" fontId="22" fillId="37" borderId="7" xfId="0" applyNumberFormat="1" applyFont="1" applyFill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 locked="0"/>
    </xf>
    <xf numFmtId="1" fontId="16" fillId="36" borderId="0" xfId="0" applyNumberFormat="1" applyFont="1" applyFill="1" applyBorder="1" applyAlignment="1" applyProtection="1">
      <alignment/>
      <protection locked="0"/>
    </xf>
    <xf numFmtId="0" fontId="36" fillId="36" borderId="0" xfId="0" applyFont="1" applyFill="1" applyBorder="1" applyAlignment="1" applyProtection="1">
      <alignment horizontal="center"/>
      <protection locked="0"/>
    </xf>
    <xf numFmtId="0" fontId="16" fillId="36" borderId="0" xfId="0" applyFont="1" applyFill="1" applyAlignment="1" applyProtection="1">
      <alignment/>
      <protection locked="0"/>
    </xf>
    <xf numFmtId="0" fontId="17" fillId="37" borderId="0" xfId="0" applyFont="1" applyFill="1" applyAlignment="1" applyProtection="1">
      <alignment horizontal="center"/>
      <protection locked="0"/>
    </xf>
    <xf numFmtId="0" fontId="17" fillId="37" borderId="0" xfId="0" applyFont="1" applyFill="1" applyAlignment="1" applyProtection="1">
      <alignment/>
      <protection locked="0"/>
    </xf>
    <xf numFmtId="165" fontId="17" fillId="37" borderId="0" xfId="0" applyNumberFormat="1" applyFont="1" applyFill="1" applyAlignment="1" applyProtection="1">
      <alignment horizontal="center"/>
      <protection locked="0"/>
    </xf>
    <xf numFmtId="166" fontId="17" fillId="37" borderId="0" xfId="0" applyNumberFormat="1" applyFont="1" applyFill="1" applyAlignment="1" applyProtection="1">
      <alignment/>
      <protection locked="0"/>
    </xf>
    <xf numFmtId="167" fontId="17" fillId="37" borderId="0" xfId="0" applyNumberFormat="1" applyFont="1" applyFill="1" applyAlignment="1" applyProtection="1">
      <alignment/>
      <protection locked="0"/>
    </xf>
    <xf numFmtId="0" fontId="16" fillId="36" borderId="0" xfId="0" applyFont="1" applyFill="1" applyAlignment="1" applyProtection="1">
      <alignment horizontal="center"/>
      <protection locked="0"/>
    </xf>
    <xf numFmtId="0" fontId="19" fillId="36" borderId="0" xfId="0" applyFont="1" applyFill="1" applyAlignment="1" applyProtection="1">
      <alignment/>
      <protection locked="0"/>
    </xf>
    <xf numFmtId="165" fontId="16" fillId="36" borderId="0" xfId="0" applyNumberFormat="1" applyFont="1" applyFill="1" applyAlignment="1" applyProtection="1">
      <alignment horizontal="center"/>
      <protection locked="0"/>
    </xf>
    <xf numFmtId="166" fontId="16" fillId="36" borderId="0" xfId="0" applyNumberFormat="1" applyFont="1" applyFill="1" applyAlignment="1" applyProtection="1">
      <alignment/>
      <protection locked="0"/>
    </xf>
    <xf numFmtId="167" fontId="16" fillId="36" borderId="0" xfId="0" applyNumberFormat="1" applyFont="1" applyFill="1" applyAlignment="1" applyProtection="1">
      <alignment/>
      <protection locked="0"/>
    </xf>
    <xf numFmtId="0" fontId="0" fillId="37" borderId="0" xfId="0" applyFill="1" applyAlignment="1">
      <alignment/>
    </xf>
    <xf numFmtId="166" fontId="20" fillId="37" borderId="0" xfId="0" applyNumberFormat="1" applyFont="1" applyFill="1" applyAlignment="1" applyProtection="1">
      <alignment vertical="center"/>
      <protection locked="0"/>
    </xf>
    <xf numFmtId="168" fontId="15" fillId="37" borderId="0" xfId="0" applyNumberFormat="1" applyFont="1" applyFill="1" applyAlignment="1" applyProtection="1">
      <alignment vertical="top"/>
      <protection locked="0"/>
    </xf>
    <xf numFmtId="166" fontId="15" fillId="0" borderId="0" xfId="0" applyNumberFormat="1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22" fillId="36" borderId="0" xfId="0" applyFont="1" applyFill="1" applyAlignment="1" applyProtection="1">
      <alignment/>
      <protection locked="0"/>
    </xf>
    <xf numFmtId="165" fontId="15" fillId="0" borderId="0" xfId="0" applyNumberFormat="1" applyFont="1" applyAlignment="1" applyProtection="1">
      <alignment/>
      <protection locked="0"/>
    </xf>
    <xf numFmtId="169" fontId="16" fillId="36" borderId="0" xfId="0" applyNumberFormat="1" applyFont="1" applyFill="1" applyAlignment="1" applyProtection="1">
      <alignment horizontal="center"/>
      <protection locked="0"/>
    </xf>
    <xf numFmtId="0" fontId="23" fillId="38" borderId="0" xfId="0" applyFont="1" applyFill="1" applyAlignment="1" applyProtection="1">
      <alignment/>
      <protection locked="0"/>
    </xf>
    <xf numFmtId="0" fontId="24" fillId="0" borderId="0" xfId="0" applyFont="1" applyAlignment="1" applyProtection="1">
      <alignment vertical="top"/>
      <protection locked="0"/>
    </xf>
    <xf numFmtId="0" fontId="25" fillId="36" borderId="0" xfId="0" applyFont="1" applyFill="1" applyAlignment="1" applyProtection="1">
      <alignment/>
      <protection locked="0"/>
    </xf>
    <xf numFmtId="165" fontId="24" fillId="0" borderId="0" xfId="0" applyNumberFormat="1" applyFont="1" applyAlignment="1" applyProtection="1">
      <alignment horizontal="center" vertical="top"/>
      <protection locked="0"/>
    </xf>
    <xf numFmtId="166" fontId="24" fillId="0" borderId="0" xfId="0" applyNumberFormat="1" applyFont="1" applyAlignment="1" applyProtection="1">
      <alignment vertical="top"/>
      <protection locked="0"/>
    </xf>
    <xf numFmtId="167" fontId="26" fillId="36" borderId="0" xfId="0" applyNumberFormat="1" applyFont="1" applyFill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7" fillId="38" borderId="7" xfId="0" applyFont="1" applyFill="1" applyBorder="1" applyAlignment="1" applyProtection="1">
      <alignment/>
      <protection locked="0"/>
    </xf>
    <xf numFmtId="166" fontId="27" fillId="38" borderId="12" xfId="0" applyNumberFormat="1" applyFont="1" applyFill="1" applyBorder="1" applyAlignment="1">
      <alignment horizontal="center" vertical="center"/>
    </xf>
    <xf numFmtId="166" fontId="25" fillId="38" borderId="12" xfId="0" applyNumberFormat="1" applyFont="1" applyFill="1" applyBorder="1" applyAlignment="1">
      <alignment horizontal="center" vertical="center"/>
    </xf>
    <xf numFmtId="0" fontId="27" fillId="38" borderId="8" xfId="0" applyFont="1" applyFill="1" applyBorder="1" applyAlignment="1" applyProtection="1">
      <alignment/>
      <protection locked="0"/>
    </xf>
    <xf numFmtId="170" fontId="27" fillId="38" borderId="15" xfId="0" applyNumberFormat="1" applyFont="1" applyFill="1" applyBorder="1" applyAlignment="1">
      <alignment horizontal="center" vertical="center"/>
    </xf>
    <xf numFmtId="170" fontId="25" fillId="38" borderId="15" xfId="0" applyNumberFormat="1" applyFont="1" applyFill="1" applyBorder="1" applyAlignment="1">
      <alignment horizontal="center" vertical="center"/>
    </xf>
    <xf numFmtId="0" fontId="28" fillId="36" borderId="0" xfId="0" applyFont="1" applyFill="1" applyAlignment="1" applyProtection="1">
      <alignment horizontal="center" vertical="top" wrapText="1"/>
      <protection locked="0"/>
    </xf>
    <xf numFmtId="0" fontId="28" fillId="36" borderId="0" xfId="0" applyFont="1" applyFill="1" applyAlignment="1" applyProtection="1">
      <alignment vertical="top" wrapText="1"/>
      <protection locked="0"/>
    </xf>
    <xf numFmtId="165" fontId="15" fillId="0" borderId="0" xfId="0" applyNumberFormat="1" applyFont="1" applyAlignment="1" applyProtection="1">
      <alignment horizontal="center" vertical="top"/>
      <protection locked="0"/>
    </xf>
    <xf numFmtId="0" fontId="29" fillId="37" borderId="8" xfId="0" applyFont="1" applyFill="1" applyBorder="1" applyAlignment="1" applyProtection="1">
      <alignment horizontal="center" vertical="top" wrapText="1"/>
      <protection locked="0"/>
    </xf>
    <xf numFmtId="0" fontId="29" fillId="37" borderId="15" xfId="0" applyFont="1" applyFill="1" applyBorder="1" applyAlignment="1" applyProtection="1">
      <alignment horizontal="center" vertical="center" wrapText="1"/>
      <protection locked="0"/>
    </xf>
    <xf numFmtId="17" fontId="29" fillId="37" borderId="15" xfId="0" applyNumberFormat="1" applyFont="1" applyFill="1" applyBorder="1" applyAlignment="1" applyProtection="1">
      <alignment horizontal="center" vertical="center" wrapText="1"/>
      <protection locked="0"/>
    </xf>
    <xf numFmtId="166" fontId="30" fillId="37" borderId="15" xfId="0" applyNumberFormat="1" applyFont="1" applyFill="1" applyBorder="1" applyAlignment="1" applyProtection="1">
      <alignment horizontal="center" vertical="center" wrapText="1"/>
      <protection locked="0"/>
    </xf>
    <xf numFmtId="166" fontId="29" fillId="37" borderId="15" xfId="0" applyNumberFormat="1" applyFont="1" applyFill="1" applyBorder="1" applyAlignment="1" applyProtection="1">
      <alignment horizontal="center" vertical="center" wrapText="1"/>
      <protection locked="0"/>
    </xf>
    <xf numFmtId="167" fontId="29" fillId="37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39" borderId="8" xfId="0" applyFont="1" applyFill="1" applyBorder="1" applyAlignment="1" applyProtection="1">
      <alignment horizontal="center" vertical="top" wrapText="1"/>
      <protection locked="0"/>
    </xf>
    <xf numFmtId="0" fontId="16" fillId="39" borderId="15" xfId="0" applyFont="1" applyFill="1" applyBorder="1" applyAlignment="1" applyProtection="1">
      <alignment vertical="top" wrapText="1"/>
      <protection locked="0"/>
    </xf>
    <xf numFmtId="0" fontId="28" fillId="39" borderId="15" xfId="0" applyFont="1" applyFill="1" applyBorder="1" applyAlignment="1" applyProtection="1">
      <alignment horizontal="center" vertical="top" wrapText="1"/>
      <protection locked="0"/>
    </xf>
    <xf numFmtId="165" fontId="16" fillId="39" borderId="15" xfId="0" applyNumberFormat="1" applyFont="1" applyFill="1" applyBorder="1" applyAlignment="1" applyProtection="1">
      <alignment horizontal="center" vertical="top" wrapText="1"/>
      <protection locked="0"/>
    </xf>
    <xf numFmtId="166" fontId="16" fillId="39" borderId="15" xfId="0" applyNumberFormat="1" applyFont="1" applyFill="1" applyBorder="1" applyAlignment="1" applyProtection="1">
      <alignment vertical="top" wrapText="1"/>
      <protection locked="0"/>
    </xf>
    <xf numFmtId="167" fontId="16" fillId="39" borderId="15" xfId="0" applyNumberFormat="1" applyFont="1" applyFill="1" applyBorder="1" applyAlignment="1" applyProtection="1">
      <alignment/>
      <protection locked="0"/>
    </xf>
    <xf numFmtId="0" fontId="16" fillId="39" borderId="15" xfId="0" applyFont="1" applyFill="1" applyBorder="1" applyAlignment="1" applyProtection="1">
      <alignment/>
      <protection locked="0"/>
    </xf>
    <xf numFmtId="0" fontId="15" fillId="0" borderId="17" xfId="0" applyFont="1" applyBorder="1" applyAlignment="1" applyProtection="1">
      <alignment horizontal="center" vertical="top"/>
      <protection locked="0"/>
    </xf>
    <xf numFmtId="0" fontId="15" fillId="0" borderId="14" xfId="0" applyFont="1" applyBorder="1" applyAlignment="1" applyProtection="1">
      <alignment vertical="top"/>
      <protection locked="0"/>
    </xf>
    <xf numFmtId="165" fontId="15" fillId="0" borderId="14" xfId="0" applyNumberFormat="1" applyFont="1" applyBorder="1" applyAlignment="1" applyProtection="1">
      <alignment horizontal="center" vertical="top"/>
      <protection locked="0"/>
    </xf>
    <xf numFmtId="166" fontId="15" fillId="0" borderId="15" xfId="0" applyNumberFormat="1" applyFont="1" applyBorder="1" applyAlignment="1" applyProtection="1">
      <alignment vertical="top"/>
      <protection locked="0"/>
    </xf>
    <xf numFmtId="166" fontId="15" fillId="0" borderId="14" xfId="0" applyNumberFormat="1" applyFont="1" applyBorder="1" applyAlignment="1" applyProtection="1">
      <alignment vertical="top"/>
      <protection locked="0"/>
    </xf>
    <xf numFmtId="167" fontId="15" fillId="0" borderId="15" xfId="0" applyNumberFormat="1" applyFont="1" applyBorder="1" applyAlignment="1" applyProtection="1">
      <alignment vertical="top"/>
      <protection locked="0"/>
    </xf>
    <xf numFmtId="0" fontId="15" fillId="0" borderId="15" xfId="0" applyFont="1" applyBorder="1" applyAlignment="1" applyProtection="1">
      <alignment vertical="top"/>
      <protection locked="0"/>
    </xf>
    <xf numFmtId="0" fontId="15" fillId="36" borderId="10" xfId="0" applyFont="1" applyFill="1" applyBorder="1" applyAlignment="1" applyProtection="1">
      <alignment horizontal="center" vertical="top" wrapText="1"/>
      <protection locked="0"/>
    </xf>
    <xf numFmtId="0" fontId="16" fillId="0" borderId="12" xfId="0" applyFont="1" applyBorder="1" applyAlignment="1" applyProtection="1">
      <alignment horizontal="left"/>
      <protection locked="0"/>
    </xf>
    <xf numFmtId="0" fontId="16" fillId="0" borderId="12" xfId="0" applyFont="1" applyBorder="1" applyAlignment="1" applyProtection="1">
      <alignment horizontal="center"/>
      <protection locked="0"/>
    </xf>
    <xf numFmtId="0" fontId="16" fillId="0" borderId="12" xfId="0" applyFont="1" applyBorder="1" applyAlignment="1" applyProtection="1">
      <alignment horizontal="right"/>
      <protection locked="0"/>
    </xf>
    <xf numFmtId="166" fontId="15" fillId="40" borderId="18" xfId="0" applyNumberFormat="1" applyFont="1" applyFill="1" applyBorder="1" applyAlignment="1">
      <alignment horizontal="center" vertical="top"/>
    </xf>
    <xf numFmtId="172" fontId="15" fillId="40" borderId="15" xfId="0" applyNumberFormat="1" applyFont="1" applyFill="1" applyBorder="1" applyAlignment="1">
      <alignment horizontal="center"/>
    </xf>
    <xf numFmtId="172" fontId="16" fillId="40" borderId="15" xfId="0" applyNumberFormat="1" applyFont="1" applyFill="1" applyBorder="1" applyAlignment="1">
      <alignment/>
    </xf>
    <xf numFmtId="0" fontId="15" fillId="36" borderId="16" xfId="0" applyFont="1" applyFill="1" applyBorder="1" applyAlignment="1" applyProtection="1">
      <alignment horizontal="center" vertical="top" wrapText="1"/>
      <protection locked="0"/>
    </xf>
    <xf numFmtId="0" fontId="16" fillId="0" borderId="15" xfId="0" applyFont="1" applyBorder="1" applyAlignment="1" applyProtection="1">
      <alignment horizontal="left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173" fontId="16" fillId="0" borderId="15" xfId="0" applyNumberFormat="1" applyFont="1" applyBorder="1" applyAlignment="1" applyProtection="1">
      <alignment horizontal="right"/>
      <protection locked="0"/>
    </xf>
    <xf numFmtId="0" fontId="0" fillId="0" borderId="15" xfId="0" applyFont="1" applyBorder="1" applyAlignment="1" applyProtection="1">
      <alignment/>
      <protection locked="0"/>
    </xf>
    <xf numFmtId="171" fontId="31" fillId="0" borderId="8" xfId="0" applyNumberFormat="1" applyFont="1" applyBorder="1" applyAlignment="1" applyProtection="1">
      <alignment horizontal="center"/>
      <protection locked="0"/>
    </xf>
    <xf numFmtId="171" fontId="15" fillId="0" borderId="8" xfId="0" applyNumberFormat="1" applyFont="1" applyBorder="1" applyAlignment="1" applyProtection="1">
      <alignment horizontal="center"/>
      <protection locked="0"/>
    </xf>
    <xf numFmtId="0" fontId="32" fillId="0" borderId="0" xfId="0" applyFont="1" applyAlignment="1">
      <alignment/>
    </xf>
    <xf numFmtId="0" fontId="15" fillId="36" borderId="8" xfId="0" applyFont="1" applyFill="1" applyBorder="1" applyAlignment="1" applyProtection="1">
      <alignment horizontal="center" vertical="top" wrapText="1"/>
      <protection locked="0"/>
    </xf>
    <xf numFmtId="166" fontId="15" fillId="40" borderId="15" xfId="0" applyNumberFormat="1" applyFont="1" applyFill="1" applyBorder="1" applyAlignment="1">
      <alignment horizontal="center" vertical="top"/>
    </xf>
    <xf numFmtId="171" fontId="15" fillId="0" borderId="15" xfId="0" applyNumberFormat="1" applyFont="1" applyBorder="1" applyAlignment="1" applyProtection="1">
      <alignment horizontal="center"/>
      <protection locked="0"/>
    </xf>
    <xf numFmtId="0" fontId="16" fillId="36" borderId="14" xfId="0" applyFont="1" applyFill="1" applyBorder="1" applyAlignment="1" applyProtection="1">
      <alignment/>
      <protection locked="0"/>
    </xf>
    <xf numFmtId="0" fontId="15" fillId="36" borderId="15" xfId="0" applyFont="1" applyFill="1" applyBorder="1" applyAlignment="1" applyProtection="1">
      <alignment horizontal="center" vertical="top" wrapText="1"/>
      <protection locked="0"/>
    </xf>
    <xf numFmtId="0" fontId="16" fillId="0" borderId="15" xfId="0" applyFont="1" applyBorder="1" applyAlignment="1" applyProtection="1">
      <alignment vertical="top"/>
      <protection locked="0"/>
    </xf>
    <xf numFmtId="166" fontId="0" fillId="0" borderId="15" xfId="0" applyNumberFormat="1" applyBorder="1" applyAlignment="1" applyProtection="1">
      <alignment/>
      <protection locked="0"/>
    </xf>
    <xf numFmtId="174" fontId="0" fillId="0" borderId="15" xfId="0" applyNumberFormat="1" applyBorder="1" applyAlignment="1" applyProtection="1">
      <alignment horizontal="center"/>
      <protection locked="0"/>
    </xf>
    <xf numFmtId="175" fontId="0" fillId="0" borderId="15" xfId="0" applyNumberFormat="1" applyBorder="1" applyAlignment="1" applyProtection="1">
      <alignment/>
      <protection locked="0"/>
    </xf>
    <xf numFmtId="0" fontId="15" fillId="0" borderId="15" xfId="0" applyFont="1" applyBorder="1" applyAlignment="1" applyProtection="1">
      <alignment horizontal="center" vertical="top"/>
      <protection locked="0"/>
    </xf>
    <xf numFmtId="172" fontId="0" fillId="0" borderId="15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65" fontId="16" fillId="0" borderId="15" xfId="0" applyNumberFormat="1" applyFont="1" applyBorder="1" applyAlignment="1" applyProtection="1">
      <alignment horizontal="center" vertical="top"/>
      <protection locked="0"/>
    </xf>
    <xf numFmtId="174" fontId="0" fillId="0" borderId="15" xfId="0" applyNumberFormat="1" applyBorder="1" applyAlignment="1" applyProtection="1">
      <alignment/>
      <protection locked="0"/>
    </xf>
    <xf numFmtId="165" fontId="0" fillId="0" borderId="15" xfId="0" applyNumberFormat="1" applyBorder="1" applyAlignment="1" applyProtection="1">
      <alignment/>
      <protection locked="0"/>
    </xf>
    <xf numFmtId="172" fontId="15" fillId="0" borderId="15" xfId="0" applyNumberFormat="1" applyFont="1" applyBorder="1" applyAlignment="1" applyProtection="1">
      <alignment horizontal="center" vertical="top"/>
      <protection locked="0"/>
    </xf>
    <xf numFmtId="166" fontId="0" fillId="0" borderId="8" xfId="0" applyNumberFormat="1" applyFont="1" applyBorder="1" applyAlignment="1" applyProtection="1">
      <alignment/>
      <protection locked="0"/>
    </xf>
    <xf numFmtId="174" fontId="16" fillId="0" borderId="15" xfId="0" applyNumberFormat="1" applyFont="1" applyBorder="1" applyAlignment="1" applyProtection="1">
      <alignment horizontal="center" vertical="top"/>
      <protection locked="0"/>
    </xf>
    <xf numFmtId="166" fontId="0" fillId="0" borderId="8" xfId="0" applyNumberFormat="1" applyFont="1" applyBorder="1" applyAlignment="1">
      <alignment/>
    </xf>
    <xf numFmtId="0" fontId="15" fillId="36" borderId="12" xfId="0" applyFont="1" applyFill="1" applyBorder="1" applyAlignment="1" applyProtection="1">
      <alignment vertical="top" wrapText="1"/>
      <protection locked="0"/>
    </xf>
    <xf numFmtId="0" fontId="15" fillId="36" borderId="12" xfId="0" applyFont="1" applyFill="1" applyBorder="1" applyAlignment="1" applyProtection="1">
      <alignment horizontal="center" vertical="top" wrapText="1"/>
      <protection locked="0"/>
    </xf>
    <xf numFmtId="165" fontId="15" fillId="36" borderId="12" xfId="0" applyNumberFormat="1" applyFont="1" applyFill="1" applyBorder="1" applyAlignment="1" applyProtection="1">
      <alignment horizontal="center" vertical="top" wrapText="1"/>
      <protection locked="0"/>
    </xf>
    <xf numFmtId="176" fontId="15" fillId="36" borderId="12" xfId="0" applyNumberFormat="1" applyFont="1" applyFill="1" applyBorder="1" applyAlignment="1" applyProtection="1">
      <alignment horizontal="center" vertical="top" wrapText="1"/>
      <protection locked="0"/>
    </xf>
    <xf numFmtId="172" fontId="15" fillId="36" borderId="12" xfId="0" applyNumberFormat="1" applyFont="1" applyFill="1" applyBorder="1" applyAlignment="1" applyProtection="1">
      <alignment horizontal="center" vertical="top" wrapText="1"/>
      <protection locked="0"/>
    </xf>
    <xf numFmtId="172" fontId="15" fillId="36" borderId="12" xfId="0" applyNumberFormat="1" applyFont="1" applyFill="1" applyBorder="1" applyAlignment="1" applyProtection="1">
      <alignment horizontal="center"/>
      <protection locked="0"/>
    </xf>
    <xf numFmtId="172" fontId="16" fillId="36" borderId="12" xfId="0" applyNumberFormat="1" applyFont="1" applyFill="1" applyBorder="1" applyAlignment="1" applyProtection="1">
      <alignment/>
      <protection locked="0"/>
    </xf>
    <xf numFmtId="0" fontId="15" fillId="36" borderId="15" xfId="0" applyFont="1" applyFill="1" applyBorder="1" applyAlignment="1" applyProtection="1">
      <alignment vertical="top" wrapText="1"/>
      <protection locked="0"/>
    </xf>
    <xf numFmtId="165" fontId="15" fillId="36" borderId="15" xfId="0" applyNumberFormat="1" applyFont="1" applyFill="1" applyBorder="1" applyAlignment="1" applyProtection="1">
      <alignment horizontal="center" vertical="top" wrapText="1"/>
      <protection locked="0"/>
    </xf>
    <xf numFmtId="0" fontId="15" fillId="0" borderId="15" xfId="0" applyFont="1" applyBorder="1" applyAlignment="1" applyProtection="1">
      <alignment/>
      <protection locked="0"/>
    </xf>
    <xf numFmtId="176" fontId="15" fillId="37" borderId="15" xfId="0" applyNumberFormat="1" applyFont="1" applyFill="1" applyBorder="1" applyAlignment="1" applyProtection="1">
      <alignment/>
      <protection locked="0"/>
    </xf>
    <xf numFmtId="172" fontId="15" fillId="37" borderId="15" xfId="0" applyNumberFormat="1" applyFont="1" applyFill="1" applyBorder="1" applyAlignment="1">
      <alignment/>
    </xf>
    <xf numFmtId="176" fontId="15" fillId="36" borderId="15" xfId="0" applyNumberFormat="1" applyFont="1" applyFill="1" applyBorder="1" applyAlignment="1" applyProtection="1">
      <alignment horizontal="center" vertical="top" wrapText="1"/>
      <protection locked="0"/>
    </xf>
    <xf numFmtId="166" fontId="15" fillId="36" borderId="15" xfId="0" applyNumberFormat="1" applyFont="1" applyFill="1" applyBorder="1" applyAlignment="1">
      <alignment horizontal="center" vertical="top" wrapText="1"/>
    </xf>
    <xf numFmtId="172" fontId="15" fillId="36" borderId="15" xfId="0" applyNumberFormat="1" applyFont="1" applyFill="1" applyBorder="1" applyAlignment="1">
      <alignment horizontal="center"/>
    </xf>
    <xf numFmtId="172" fontId="16" fillId="36" borderId="15" xfId="0" applyNumberFormat="1" applyFont="1" applyFill="1" applyBorder="1" applyAlignment="1">
      <alignment/>
    </xf>
    <xf numFmtId="0" fontId="15" fillId="39" borderId="8" xfId="0" applyFont="1" applyFill="1" applyBorder="1" applyAlignment="1" applyProtection="1">
      <alignment horizontal="center" vertical="top" wrapText="1"/>
      <protection locked="0"/>
    </xf>
    <xf numFmtId="0" fontId="28" fillId="39" borderId="15" xfId="0" applyFont="1" applyFill="1" applyBorder="1" applyAlignment="1" applyProtection="1">
      <alignment vertical="top" wrapText="1"/>
      <protection locked="0"/>
    </xf>
    <xf numFmtId="0" fontId="15" fillId="39" borderId="15" xfId="0" applyFont="1" applyFill="1" applyBorder="1" applyAlignment="1" applyProtection="1">
      <alignment horizontal="center" vertical="top" wrapText="1"/>
      <protection locked="0"/>
    </xf>
    <xf numFmtId="165" fontId="15" fillId="39" borderId="15" xfId="0" applyNumberFormat="1" applyFont="1" applyFill="1" applyBorder="1" applyAlignment="1" applyProtection="1">
      <alignment horizontal="center" vertical="top" wrapText="1"/>
      <protection locked="0"/>
    </xf>
    <xf numFmtId="176" fontId="15" fillId="39" borderId="15" xfId="0" applyNumberFormat="1" applyFont="1" applyFill="1" applyBorder="1" applyAlignment="1" applyProtection="1">
      <alignment horizontal="center" vertical="top" wrapText="1"/>
      <protection locked="0"/>
    </xf>
    <xf numFmtId="166" fontId="15" fillId="39" borderId="15" xfId="0" applyNumberFormat="1" applyFont="1" applyFill="1" applyBorder="1" applyAlignment="1" applyProtection="1">
      <alignment horizontal="center" vertical="top" wrapText="1"/>
      <protection locked="0"/>
    </xf>
    <xf numFmtId="172" fontId="15" fillId="39" borderId="15" xfId="0" applyNumberFormat="1" applyFont="1" applyFill="1" applyBorder="1" applyAlignment="1" applyProtection="1">
      <alignment horizontal="center"/>
      <protection locked="0"/>
    </xf>
    <xf numFmtId="172" fontId="16" fillId="39" borderId="15" xfId="0" applyNumberFormat="1" applyFont="1" applyFill="1" applyBorder="1" applyAlignment="1" applyProtection="1">
      <alignment/>
      <protection locked="0"/>
    </xf>
    <xf numFmtId="166" fontId="15" fillId="36" borderId="14" xfId="0" applyNumberFormat="1" applyFont="1" applyFill="1" applyBorder="1" applyAlignment="1" applyProtection="1">
      <alignment horizontal="center" vertical="top" wrapText="1"/>
      <protection locked="0"/>
    </xf>
    <xf numFmtId="172" fontId="15" fillId="36" borderId="15" xfId="0" applyNumberFormat="1" applyFont="1" applyFill="1" applyBorder="1" applyAlignment="1" applyProtection="1">
      <alignment horizontal="center"/>
      <protection locked="0"/>
    </xf>
    <xf numFmtId="172" fontId="16" fillId="36" borderId="15" xfId="0" applyNumberFormat="1" applyFont="1" applyFill="1" applyBorder="1" applyAlignment="1" applyProtection="1">
      <alignment/>
      <protection locked="0"/>
    </xf>
    <xf numFmtId="166" fontId="0" fillId="0" borderId="15" xfId="0" applyNumberFormat="1" applyBorder="1" applyAlignment="1">
      <alignment/>
    </xf>
    <xf numFmtId="166" fontId="0" fillId="0" borderId="18" xfId="0" applyNumberFormat="1" applyBorder="1" applyAlignment="1">
      <alignment/>
    </xf>
    <xf numFmtId="165" fontId="15" fillId="0" borderId="15" xfId="0" applyNumberFormat="1" applyFont="1" applyBorder="1" applyAlignment="1" applyProtection="1">
      <alignment/>
      <protection locked="0"/>
    </xf>
    <xf numFmtId="172" fontId="15" fillId="0" borderId="15" xfId="0" applyNumberFormat="1" applyFont="1" applyBorder="1" applyAlignment="1" applyProtection="1">
      <alignment/>
      <protection locked="0"/>
    </xf>
    <xf numFmtId="176" fontId="15" fillId="0" borderId="15" xfId="0" applyNumberFormat="1" applyFont="1" applyBorder="1" applyAlignment="1" applyProtection="1">
      <alignment/>
      <protection locked="0"/>
    </xf>
    <xf numFmtId="172" fontId="15" fillId="0" borderId="15" xfId="0" applyNumberFormat="1" applyFont="1" applyBorder="1" applyAlignment="1">
      <alignment/>
    </xf>
    <xf numFmtId="166" fontId="15" fillId="36" borderId="15" xfId="0" applyNumberFormat="1" applyFont="1" applyFill="1" applyBorder="1" applyAlignment="1" applyProtection="1">
      <alignment horizontal="center" vertical="top" wrapText="1"/>
      <protection locked="0"/>
    </xf>
    <xf numFmtId="0" fontId="15" fillId="36" borderId="14" xfId="0" applyFont="1" applyFill="1" applyBorder="1" applyAlignment="1" applyProtection="1">
      <alignment vertical="top" wrapText="1"/>
      <protection locked="0"/>
    </xf>
    <xf numFmtId="0" fontId="15" fillId="36" borderId="14" xfId="0" applyFont="1" applyFill="1" applyBorder="1" applyAlignment="1" applyProtection="1">
      <alignment horizontal="center" vertical="top" wrapText="1"/>
      <protection locked="0"/>
    </xf>
    <xf numFmtId="165" fontId="15" fillId="36" borderId="14" xfId="0" applyNumberFormat="1" applyFont="1" applyFill="1" applyBorder="1" applyAlignment="1" applyProtection="1">
      <alignment horizontal="center" vertical="top" wrapText="1"/>
      <protection locked="0"/>
    </xf>
    <xf numFmtId="176" fontId="15" fillId="36" borderId="14" xfId="0" applyNumberFormat="1" applyFont="1" applyFill="1" applyBorder="1" applyAlignment="1" applyProtection="1">
      <alignment horizontal="center" vertical="top" wrapText="1"/>
      <protection locked="0"/>
    </xf>
    <xf numFmtId="172" fontId="15" fillId="36" borderId="14" xfId="0" applyNumberFormat="1" applyFont="1" applyFill="1" applyBorder="1" applyAlignment="1" applyProtection="1">
      <alignment horizontal="center"/>
      <protection locked="0"/>
    </xf>
    <xf numFmtId="172" fontId="16" fillId="36" borderId="14" xfId="0" applyNumberFormat="1" applyFont="1" applyFill="1" applyBorder="1" applyAlignment="1" applyProtection="1">
      <alignment/>
      <protection locked="0"/>
    </xf>
    <xf numFmtId="0" fontId="34" fillId="0" borderId="7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7" xfId="0" applyBorder="1" applyAlignment="1">
      <alignment/>
    </xf>
    <xf numFmtId="166" fontId="15" fillId="40" borderId="12" xfId="0" applyNumberFormat="1" applyFont="1" applyFill="1" applyBorder="1" applyAlignment="1">
      <alignment horizontal="center" vertical="top"/>
    </xf>
    <xf numFmtId="172" fontId="15" fillId="40" borderId="12" xfId="0" applyNumberFormat="1" applyFont="1" applyFill="1" applyBorder="1" applyAlignment="1">
      <alignment horizontal="center"/>
    </xf>
    <xf numFmtId="172" fontId="16" fillId="40" borderId="12" xfId="0" applyNumberFormat="1" applyFont="1" applyFill="1" applyBorder="1" applyAlignment="1">
      <alignment/>
    </xf>
    <xf numFmtId="0" fontId="34" fillId="0" borderId="8" xfId="0" applyFont="1" applyBorder="1" applyAlignment="1">
      <alignment/>
    </xf>
    <xf numFmtId="0" fontId="0" fillId="0" borderId="18" xfId="0" applyBorder="1" applyAlignment="1">
      <alignment/>
    </xf>
    <xf numFmtId="0" fontId="0" fillId="0" borderId="8" xfId="0" applyBorder="1" applyAlignment="1">
      <alignment/>
    </xf>
    <xf numFmtId="0" fontId="34" fillId="0" borderId="15" xfId="0" applyFont="1" applyBorder="1" applyAlignment="1">
      <alignment/>
    </xf>
    <xf numFmtId="0" fontId="15" fillId="0" borderId="18" xfId="0" applyFont="1" applyBorder="1" applyAlignment="1" applyProtection="1">
      <alignment vertical="top"/>
      <protection locked="0"/>
    </xf>
    <xf numFmtId="166" fontId="15" fillId="40" borderId="15" xfId="0" applyNumberFormat="1" applyFont="1" applyFill="1" applyBorder="1" applyAlignment="1">
      <alignment horizontal="center"/>
    </xf>
    <xf numFmtId="166" fontId="15" fillId="0" borderId="15" xfId="0" applyNumberFormat="1" applyFont="1" applyBorder="1" applyAlignment="1" applyProtection="1">
      <alignment/>
      <protection locked="0"/>
    </xf>
    <xf numFmtId="177" fontId="15" fillId="36" borderId="15" xfId="0" applyNumberFormat="1" applyFont="1" applyFill="1" applyBorder="1" applyAlignment="1" applyProtection="1">
      <alignment horizontal="center" vertical="top" wrapText="1"/>
      <protection locked="0"/>
    </xf>
    <xf numFmtId="166" fontId="15" fillId="40" borderId="15" xfId="0" applyNumberFormat="1" applyFont="1" applyFill="1" applyBorder="1" applyAlignment="1">
      <alignment/>
    </xf>
    <xf numFmtId="0" fontId="15" fillId="36" borderId="0" xfId="0" applyFont="1" applyFill="1" applyAlignment="1" applyProtection="1">
      <alignment horizontal="center" vertical="top" wrapText="1"/>
      <protection locked="0"/>
    </xf>
    <xf numFmtId="0" fontId="15" fillId="36" borderId="0" xfId="0" applyFont="1" applyFill="1" applyAlignment="1" applyProtection="1">
      <alignment vertical="top" wrapText="1"/>
      <protection locked="0"/>
    </xf>
    <xf numFmtId="165" fontId="15" fillId="36" borderId="0" xfId="0" applyNumberFormat="1" applyFont="1" applyFill="1" applyAlignment="1" applyProtection="1">
      <alignment horizontal="center" vertical="top" wrapText="1"/>
      <protection locked="0"/>
    </xf>
    <xf numFmtId="172" fontId="15" fillId="0" borderId="0" xfId="0" applyNumberFormat="1" applyFont="1" applyAlignment="1" applyProtection="1">
      <alignment/>
      <protection locked="0"/>
    </xf>
    <xf numFmtId="172" fontId="16" fillId="36" borderId="0" xfId="0" applyNumberFormat="1" applyFont="1" applyFill="1" applyAlignment="1" applyProtection="1">
      <alignment/>
      <protection locked="0"/>
    </xf>
    <xf numFmtId="0" fontId="16" fillId="36" borderId="0" xfId="0" applyFont="1" applyFill="1" applyAlignment="1" applyProtection="1">
      <alignment vertical="center"/>
      <protection locked="0"/>
    </xf>
    <xf numFmtId="0" fontId="16" fillId="36" borderId="0" xfId="0" applyFont="1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vertical="center"/>
      <protection locked="0"/>
    </xf>
    <xf numFmtId="166" fontId="28" fillId="37" borderId="7" xfId="0" applyNumberFormat="1" applyFont="1" applyFill="1" applyBorder="1" applyAlignment="1" applyProtection="1">
      <alignment vertical="center"/>
      <protection locked="0"/>
    </xf>
    <xf numFmtId="166" fontId="28" fillId="37" borderId="12" xfId="0" applyNumberFormat="1" applyFont="1" applyFill="1" applyBorder="1" applyAlignment="1" applyProtection="1">
      <alignment vertical="center"/>
      <protection locked="0"/>
    </xf>
    <xf numFmtId="172" fontId="28" fillId="37" borderId="12" xfId="0" applyNumberFormat="1" applyFont="1" applyFill="1" applyBorder="1" applyAlignment="1" applyProtection="1">
      <alignment vertical="center"/>
      <protection locked="0"/>
    </xf>
    <xf numFmtId="172" fontId="22" fillId="37" borderId="12" xfId="0" applyNumberFormat="1" applyFont="1" applyFill="1" applyBorder="1" applyAlignment="1">
      <alignment vertical="center"/>
    </xf>
    <xf numFmtId="0" fontId="36" fillId="36" borderId="0" xfId="0" applyFont="1" applyFill="1" applyAlignment="1" applyProtection="1">
      <alignment horizontal="center"/>
      <protection locked="0"/>
    </xf>
    <xf numFmtId="0" fontId="18" fillId="37" borderId="0" xfId="0" applyFont="1" applyFill="1" applyBorder="1" applyAlignment="1" applyProtection="1">
      <alignment horizontal="center"/>
      <protection locked="0"/>
    </xf>
    <xf numFmtId="0" fontId="20" fillId="37" borderId="0" xfId="0" applyFont="1" applyFill="1" applyBorder="1" applyAlignment="1" applyProtection="1">
      <alignment horizontal="center" vertical="center"/>
      <protection locked="0"/>
    </xf>
    <xf numFmtId="0" fontId="21" fillId="37" borderId="0" xfId="0" applyFont="1" applyFill="1" applyBorder="1" applyAlignment="1" applyProtection="1">
      <alignment horizontal="center" vertical="top"/>
      <protection locked="0"/>
    </xf>
    <xf numFmtId="0" fontId="35" fillId="36" borderId="0" xfId="0" applyFont="1" applyFill="1" applyBorder="1" applyAlignment="1" applyProtection="1">
      <alignment wrapText="1"/>
      <protection locked="0"/>
    </xf>
    <xf numFmtId="175" fontId="21" fillId="37" borderId="0" xfId="0" applyNumberFormat="1" applyFont="1" applyFill="1" applyBorder="1" applyAlignment="1" applyProtection="1">
      <alignment horizontal="center" vertical="top"/>
      <protection locked="0"/>
    </xf>
    <xf numFmtId="0" fontId="20" fillId="37" borderId="0" xfId="0" applyFont="1" applyFill="1" applyBorder="1" applyAlignment="1" applyProtection="1">
      <alignment horizontal="center" vertical="center"/>
      <protection locked="0"/>
    </xf>
    <xf numFmtId="0" fontId="21" fillId="37" borderId="0" xfId="0" applyFont="1" applyFill="1" applyBorder="1" applyAlignment="1" applyProtection="1">
      <alignment horizontal="center" vertical="top"/>
      <protection locked="0"/>
    </xf>
    <xf numFmtId="175" fontId="21" fillId="37" borderId="0" xfId="0" applyNumberFormat="1" applyFont="1" applyFill="1" applyBorder="1" applyAlignment="1" applyProtection="1">
      <alignment horizontal="center" vertical="top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" xfId="33"/>
    <cellStyle name="Accent 1" xfId="34"/>
    <cellStyle name="Accent 2" xfId="35"/>
    <cellStyle name="Accent 3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Comma" xfId="46"/>
    <cellStyle name="Comma [0]" xfId="47"/>
    <cellStyle name="Currency" xfId="48"/>
    <cellStyle name="Currency [0]" xfId="49"/>
    <cellStyle name="Error" xfId="50"/>
    <cellStyle name="Explanatory Text" xfId="51"/>
    <cellStyle name="Footnote" xfId="52"/>
    <cellStyle name="Good" xfId="53"/>
    <cellStyle name="Heading" xfId="54"/>
    <cellStyle name="Heading 1" xfId="55"/>
    <cellStyle name="Heading 2" xfId="56"/>
    <cellStyle name="Heading 3" xfId="57"/>
    <cellStyle name="Heading 4" xfId="58"/>
    <cellStyle name="Heading1" xfId="59"/>
    <cellStyle name="Hyperlink" xfId="60"/>
    <cellStyle name="Input" xfId="61"/>
    <cellStyle name="Linked Cell" xfId="62"/>
    <cellStyle name="Neutral" xfId="63"/>
    <cellStyle name="Note" xfId="64"/>
    <cellStyle name="Output" xfId="65"/>
    <cellStyle name="Percent" xfId="66"/>
    <cellStyle name="Result" xfId="67"/>
    <cellStyle name="Result2" xfId="68"/>
    <cellStyle name="Status" xfId="69"/>
    <cellStyle name="Text" xfId="70"/>
    <cellStyle name="Title" xfId="71"/>
    <cellStyle name="Total" xfId="72"/>
    <cellStyle name="Warning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B8"/>
      <rgbColor rgb="0093CDDD"/>
      <rgbColor rgb="00FF99CC"/>
      <rgbColor rgb="00CC99FF"/>
      <rgbColor rgb="00FFCCCC"/>
      <rgbColor rgb="003366FF"/>
      <rgbColor rgb="0033CCCC"/>
      <rgbColor rgb="0092D050"/>
      <rgbColor rgb="00FFCC00"/>
      <rgbColor rgb="00FF9900"/>
      <rgbColor rgb="00FF6600"/>
      <rgbColor rgb="006C7A85"/>
      <rgbColor rgb="00969696"/>
      <rgbColor rgb="00003366"/>
      <rgbColor rgb="00339966"/>
      <rgbColor rgb="00003300"/>
      <rgbColor rgb="0032313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3"/>
  <sheetViews>
    <sheetView tabSelected="1" zoomScalePageLayoutView="0" workbookViewId="0" topLeftCell="A1">
      <selection activeCell="C54" sqref="C54"/>
    </sheetView>
  </sheetViews>
  <sheetFormatPr defaultColWidth="11.00390625" defaultRowHeight="19.5" customHeight="1"/>
  <cols>
    <col min="1" max="1" width="3.140625" style="1" customWidth="1"/>
    <col min="2" max="2" width="6.7109375" style="2" customWidth="1"/>
    <col min="3" max="3" width="40.8515625" style="1" customWidth="1"/>
    <col min="4" max="4" width="26.7109375" style="1" customWidth="1"/>
    <col min="5" max="5" width="24.28125" style="1" customWidth="1"/>
    <col min="6" max="6" width="16.421875" style="3" customWidth="1"/>
    <col min="7" max="7" width="18.7109375" style="1" customWidth="1"/>
    <col min="8" max="8" width="14.421875" style="4" customWidth="1"/>
    <col min="9" max="9" width="13.421875" style="4" customWidth="1"/>
    <col min="10" max="10" width="15.8515625" style="5" customWidth="1"/>
    <col min="11" max="11" width="13.7109375" style="1" customWidth="1"/>
    <col min="12" max="16384" width="11.00390625" style="1" customWidth="1"/>
  </cols>
  <sheetData>
    <row r="1" spans="1:256" ht="19.5" customHeight="1">
      <c r="A1" s="6"/>
      <c r="B1" s="7"/>
      <c r="C1" s="343" t="s">
        <v>0</v>
      </c>
      <c r="D1" s="343"/>
      <c r="E1" s="8"/>
      <c r="F1" s="9"/>
      <c r="G1" s="8"/>
      <c r="H1" s="10"/>
      <c r="I1" s="10"/>
      <c r="J1" s="11"/>
      <c r="K1" s="8"/>
      <c r="L1" s="12"/>
      <c r="M1"/>
      <c r="N1"/>
      <c r="O1"/>
      <c r="P1"/>
      <c r="Q1"/>
      <c r="R1">
        <f>IF(ISERROR(I8*IF(H8&gt;6,0.4,VLOOKUP(H8,$C$51:$D$58,2,0))),0,I8*IF(H8&gt;6,0.4,VLOOKUP(H8,$C$51:$D$58,2,0)))</f>
        <v>0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9.5" customHeight="1">
      <c r="A2" s="6"/>
      <c r="B2" s="13"/>
      <c r="C2" s="6"/>
      <c r="D2" s="14"/>
      <c r="E2" s="6"/>
      <c r="F2" s="15"/>
      <c r="G2" s="6"/>
      <c r="H2" s="16"/>
      <c r="I2" s="16"/>
      <c r="J2" s="17"/>
      <c r="K2" s="6"/>
      <c r="L2" s="1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6"/>
      <c r="B3" s="344" t="s">
        <v>1</v>
      </c>
      <c r="C3" s="344"/>
      <c r="D3" s="345"/>
      <c r="E3" s="345"/>
      <c r="F3" s="345"/>
      <c r="G3" s="18"/>
      <c r="H3" s="19" t="s">
        <v>2</v>
      </c>
      <c r="I3" s="20"/>
      <c r="J3" s="345"/>
      <c r="K3" s="345"/>
      <c r="L3" s="12"/>
      <c r="M3"/>
      <c r="N3"/>
      <c r="O3" s="21"/>
      <c r="P3" s="6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0.5" customHeight="1">
      <c r="A4" s="6"/>
      <c r="B4" s="13"/>
      <c r="C4" s="22"/>
      <c r="D4" s="23"/>
      <c r="E4" s="24"/>
      <c r="F4" s="25"/>
      <c r="G4" s="23"/>
      <c r="H4" s="21"/>
      <c r="I4" s="21"/>
      <c r="J4" s="17"/>
      <c r="K4" s="6"/>
      <c r="L4" s="12"/>
      <c r="M4" s="12"/>
      <c r="N4"/>
      <c r="O4" s="13"/>
      <c r="P4" s="26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6"/>
      <c r="B5" s="13"/>
      <c r="C5" s="27" t="s">
        <v>3</v>
      </c>
      <c r="D5" s="28"/>
      <c r="E5" s="29"/>
      <c r="F5" s="30"/>
      <c r="G5" s="28"/>
      <c r="H5" s="31"/>
      <c r="I5" s="31"/>
      <c r="J5" s="32"/>
      <c r="K5" s="6"/>
      <c r="L5" s="12"/>
      <c r="M5" s="12"/>
      <c r="N5"/>
      <c r="O5" s="13"/>
      <c r="P5" s="26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7.5" customHeight="1">
      <c r="A6" s="6"/>
      <c r="B6" s="13"/>
      <c r="C6" s="33"/>
      <c r="D6" s="28"/>
      <c r="E6" s="29"/>
      <c r="F6" s="30"/>
      <c r="G6" s="28"/>
      <c r="H6" s="31"/>
      <c r="I6" s="31"/>
      <c r="J6" s="32"/>
      <c r="K6" s="6"/>
      <c r="L6" s="12"/>
      <c r="M6" s="12"/>
      <c r="N6"/>
      <c r="O6" s="13"/>
      <c r="P6" s="2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9.5" customHeight="1">
      <c r="A7" s="6"/>
      <c r="B7" s="13"/>
      <c r="C7" s="34" t="s">
        <v>4</v>
      </c>
      <c r="D7" s="35">
        <v>0</v>
      </c>
      <c r="E7" s="36">
        <v>1</v>
      </c>
      <c r="F7" s="35">
        <v>2</v>
      </c>
      <c r="G7" s="35">
        <v>3</v>
      </c>
      <c r="H7" s="35">
        <v>4</v>
      </c>
      <c r="I7" s="35">
        <v>5</v>
      </c>
      <c r="J7" s="36" t="s">
        <v>5</v>
      </c>
      <c r="K7" s="6"/>
      <c r="L7" s="12"/>
      <c r="M7" s="12"/>
      <c r="N7"/>
      <c r="O7" s="13"/>
      <c r="P7" s="26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9.5" customHeight="1">
      <c r="A8" s="6"/>
      <c r="B8" s="13"/>
      <c r="C8" s="34" t="s">
        <v>6</v>
      </c>
      <c r="D8" s="37">
        <v>0</v>
      </c>
      <c r="E8" s="38">
        <v>0</v>
      </c>
      <c r="F8" s="37">
        <v>0</v>
      </c>
      <c r="G8" s="37">
        <v>0.1</v>
      </c>
      <c r="H8" s="37">
        <v>0.2</v>
      </c>
      <c r="I8" s="37">
        <v>0.30000000000000004</v>
      </c>
      <c r="J8" s="38">
        <v>0.4</v>
      </c>
      <c r="K8" s="6"/>
      <c r="L8" s="12"/>
      <c r="M8" s="12"/>
      <c r="N8"/>
      <c r="O8" s="13"/>
      <c r="P8" s="26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 customHeight="1">
      <c r="A9" s="6"/>
      <c r="B9" s="39"/>
      <c r="C9" s="40"/>
      <c r="D9" s="39"/>
      <c r="E9" s="39"/>
      <c r="F9" s="41"/>
      <c r="G9" s="23"/>
      <c r="H9" s="21"/>
      <c r="I9" s="21"/>
      <c r="J9" s="17"/>
      <c r="K9" s="6"/>
      <c r="L9" s="23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4.75" customHeight="1">
      <c r="A10" s="6"/>
      <c r="B10" s="42"/>
      <c r="C10" s="43" t="s">
        <v>7</v>
      </c>
      <c r="D10" s="43" t="s">
        <v>8</v>
      </c>
      <c r="E10" s="43" t="s">
        <v>9</v>
      </c>
      <c r="F10" s="44" t="s">
        <v>10</v>
      </c>
      <c r="G10" s="45" t="s">
        <v>11</v>
      </c>
      <c r="H10" s="46" t="s">
        <v>12</v>
      </c>
      <c r="I10" s="46" t="s">
        <v>13</v>
      </c>
      <c r="J10" s="47" t="s">
        <v>14</v>
      </c>
      <c r="K10" s="43" t="s">
        <v>15</v>
      </c>
      <c r="L10" s="23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1" s="23" customFormat="1" ht="19.5" customHeight="1">
      <c r="A11" s="6"/>
      <c r="B11" s="48"/>
      <c r="C11" s="49" t="s">
        <v>16</v>
      </c>
      <c r="D11" s="49"/>
      <c r="E11" s="50"/>
      <c r="F11" s="51"/>
      <c r="G11" s="49"/>
      <c r="H11" s="52"/>
      <c r="I11" s="52"/>
      <c r="J11" s="53"/>
      <c r="K11" s="54"/>
    </row>
    <row r="12" spans="1:256" ht="19.5" customHeight="1">
      <c r="A12" s="23"/>
      <c r="B12" s="55"/>
      <c r="C12" s="56"/>
      <c r="D12" s="56"/>
      <c r="E12" s="56"/>
      <c r="F12" s="57"/>
      <c r="G12" s="56"/>
      <c r="H12" s="58"/>
      <c r="I12" s="59"/>
      <c r="J12" s="60"/>
      <c r="K12" s="61"/>
      <c r="L12" s="23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9.5" customHeight="1">
      <c r="A13" s="6"/>
      <c r="B13" s="62">
        <v>1</v>
      </c>
      <c r="C13" s="63" t="s">
        <v>17</v>
      </c>
      <c r="D13" s="63" t="s">
        <v>17</v>
      </c>
      <c r="E13" s="64" t="s">
        <v>17</v>
      </c>
      <c r="F13" s="65"/>
      <c r="G13" s="66" t="s">
        <v>17</v>
      </c>
      <c r="H13" s="67">
        <f aca="true" ca="1" t="shared" si="0" ref="H13:H37">IF(ISERROR(YEAR(TODAY())-YEAR(F13)+G13),0,YEAR(TODAY())-YEAR(F13)+G13)</f>
        <v>0</v>
      </c>
      <c r="I13" s="68"/>
      <c r="J13" s="69">
        <f>IF(ISERROR(I13*IF(H13&gt;=6,0.4,HLOOKUP(H13,D7:J8,2,FALSE))),0,I13*IF(H13&gt;=6,0.4,HLOOKUP(H13,D7:J8,2,FALSE)))</f>
        <v>0</v>
      </c>
      <c r="K13" s="70">
        <f aca="true" t="shared" si="1" ref="K13:K37">SUM(I13-J13)</f>
        <v>0</v>
      </c>
      <c r="L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9.5" customHeight="1">
      <c r="A14" s="6"/>
      <c r="B14" s="62">
        <v>2</v>
      </c>
      <c r="C14" s="63"/>
      <c r="D14" s="63"/>
      <c r="E14" s="64"/>
      <c r="F14" s="71"/>
      <c r="G14" s="66" t="s">
        <v>17</v>
      </c>
      <c r="H14" s="67">
        <f ca="1" t="shared" si="0"/>
        <v>0</v>
      </c>
      <c r="I14" s="68"/>
      <c r="J14" s="69">
        <f>IF(ISERROR(I14*IF(H14&gt;=6,0.4,HLOOKUP(H14,D7:J8,2,FALSE))),0,I14*IF(H14&gt;=6,0.4,HLOOKUP(H14,D7:J8,2,FALSE)))</f>
        <v>0</v>
      </c>
      <c r="K14" s="70">
        <f t="shared" si="1"/>
        <v>0</v>
      </c>
      <c r="L14" s="2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9.5" customHeight="1">
      <c r="A15" s="6"/>
      <c r="B15" s="62">
        <v>3</v>
      </c>
      <c r="C15" s="63"/>
      <c r="D15" s="63"/>
      <c r="E15" s="64"/>
      <c r="F15" s="71"/>
      <c r="G15" s="66" t="s">
        <v>17</v>
      </c>
      <c r="H15" s="67">
        <f ca="1" t="shared" si="0"/>
        <v>0</v>
      </c>
      <c r="I15" s="72"/>
      <c r="J15" s="69">
        <f>IF(ISERROR(I15*IF(H15&gt;=6,0.4,HLOOKUP(H15,D7:J8,2,FALSE))),0,I15*IF(H15&gt;=6,0.4,HLOOKUP(H15,D7:J8,2,FALSE)))</f>
        <v>0</v>
      </c>
      <c r="K15" s="70">
        <f t="shared" si="1"/>
        <v>0</v>
      </c>
      <c r="L15" s="23"/>
      <c r="M15"/>
      <c r="N15"/>
      <c r="O15"/>
      <c r="P15"/>
      <c r="Q15"/>
      <c r="R15" s="73" t="s">
        <v>17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6"/>
      <c r="B16" s="62">
        <v>4</v>
      </c>
      <c r="C16" s="63"/>
      <c r="D16" s="63"/>
      <c r="E16" s="64"/>
      <c r="F16" s="71"/>
      <c r="G16" s="66" t="s">
        <v>17</v>
      </c>
      <c r="H16" s="67">
        <f ca="1" t="shared" si="0"/>
        <v>0</v>
      </c>
      <c r="I16" s="72"/>
      <c r="J16" s="69">
        <f>IF(ISERROR(I16*IF(H16&gt;=6,0.4,HLOOKUP(H16,D7:J8,2,FALSE))),0,I16*IF(H16&gt;=6,0.4,HLOOKUP(H16,D7:J8,2,FALSE)))</f>
        <v>0</v>
      </c>
      <c r="K16" s="70">
        <f t="shared" si="1"/>
        <v>0</v>
      </c>
      <c r="L16" s="23"/>
      <c r="M16"/>
      <c r="N16"/>
      <c r="O16"/>
      <c r="P16"/>
      <c r="Q16"/>
      <c r="R16" s="73" t="s">
        <v>17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9.5" customHeight="1">
      <c r="A17" s="6"/>
      <c r="B17" s="62">
        <v>5</v>
      </c>
      <c r="C17" s="63"/>
      <c r="D17" s="63"/>
      <c r="E17" s="64"/>
      <c r="F17" s="74"/>
      <c r="G17" s="66" t="s">
        <v>17</v>
      </c>
      <c r="H17" s="67">
        <f ca="1" t="shared" si="0"/>
        <v>0</v>
      </c>
      <c r="I17" s="72"/>
      <c r="J17" s="69">
        <f>IF(ISERROR(I17*IF(H17&gt;=6,0.4,HLOOKUP(H17,D7:J8,2,FALSE))),0,I17*IF(H17&gt;=6,0.4,HLOOKUP(H17,D7:J8,2,FALSE)))</f>
        <v>0</v>
      </c>
      <c r="K17" s="70">
        <f t="shared" si="1"/>
        <v>0</v>
      </c>
      <c r="L17" s="23"/>
      <c r="M17"/>
      <c r="N17"/>
      <c r="O17"/>
      <c r="P17"/>
      <c r="Q17"/>
      <c r="R17" s="73" t="s">
        <v>17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9.5" customHeight="1">
      <c r="A18" s="6"/>
      <c r="B18" s="62">
        <v>6</v>
      </c>
      <c r="C18" s="63"/>
      <c r="D18" s="63"/>
      <c r="E18" s="64"/>
      <c r="F18" s="74"/>
      <c r="G18" s="66" t="s">
        <v>18</v>
      </c>
      <c r="H18" s="67">
        <f ca="1" t="shared" si="0"/>
        <v>0</v>
      </c>
      <c r="I18" s="72"/>
      <c r="J18" s="69">
        <f>IF(ISERROR(I18*IF(H18&gt;=6,0.4,HLOOKUP(H18,D7:J8,2,FALSE))),0,I18*IF(H18&gt;=6,0.4,HLOOKUP(H18,D7:J8,2,FALSE)))</f>
        <v>0</v>
      </c>
      <c r="K18" s="70">
        <f t="shared" si="1"/>
        <v>0</v>
      </c>
      <c r="L18" s="23"/>
      <c r="M18"/>
      <c r="N18"/>
      <c r="O18"/>
      <c r="P18"/>
      <c r="Q18"/>
      <c r="R18" s="73" t="s">
        <v>17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6"/>
      <c r="B19" s="75">
        <v>7</v>
      </c>
      <c r="C19" s="76"/>
      <c r="D19" s="76"/>
      <c r="E19" s="77"/>
      <c r="F19" s="78"/>
      <c r="G19" s="79" t="s">
        <v>17</v>
      </c>
      <c r="H19" s="80">
        <f ca="1" t="shared" si="0"/>
        <v>0</v>
      </c>
      <c r="I19" s="81"/>
      <c r="J19" s="82">
        <f>IF(ISERROR(I19*IF(H19&gt;=6,0.4,HLOOKUP(H19,D7:J8,2,FALSE))),0,I19*IF(H19&gt;=6,0.4,HLOOKUP(H19,D7:J8,2,FALSE)))</f>
        <v>0</v>
      </c>
      <c r="K19" s="70">
        <f t="shared" si="1"/>
        <v>0</v>
      </c>
      <c r="L19" s="23"/>
      <c r="M19"/>
      <c r="N19"/>
      <c r="O19"/>
      <c r="P19"/>
      <c r="Q19"/>
      <c r="R19" s="73" t="s">
        <v>18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9.5" customHeight="1">
      <c r="A20" s="6"/>
      <c r="B20" s="75">
        <v>8</v>
      </c>
      <c r="C20" s="63"/>
      <c r="D20" s="63"/>
      <c r="E20" s="64"/>
      <c r="F20" s="74"/>
      <c r="G20" s="66" t="s">
        <v>17</v>
      </c>
      <c r="H20" s="80">
        <f ca="1" t="shared" si="0"/>
        <v>0</v>
      </c>
      <c r="I20" s="72"/>
      <c r="J20" s="82">
        <f>IF(ISERROR(I20*IF(H20&gt;=6,0.4,HLOOKUP(H20,D7:J8,2,FALSE))),0,I20*IF(H20&gt;=6,0.4,HLOOKUP(H20,D7:J8,2,FALSE)))</f>
        <v>0</v>
      </c>
      <c r="K20" s="70">
        <f t="shared" si="1"/>
        <v>0</v>
      </c>
      <c r="L20" s="23"/>
      <c r="M20" s="83" t="s">
        <v>17</v>
      </c>
      <c r="N20"/>
      <c r="O20"/>
      <c r="P20"/>
      <c r="Q20"/>
      <c r="R20" s="73" t="s">
        <v>17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9.5" customHeight="1">
      <c r="A21" s="6"/>
      <c r="B21" s="75">
        <v>9</v>
      </c>
      <c r="C21" s="63"/>
      <c r="D21" s="63"/>
      <c r="E21" s="64"/>
      <c r="F21" s="74"/>
      <c r="G21" s="66" t="s">
        <v>17</v>
      </c>
      <c r="H21" s="80">
        <f ca="1" t="shared" si="0"/>
        <v>0</v>
      </c>
      <c r="I21" s="72"/>
      <c r="J21" s="82">
        <f>IF(ISERROR(I21*IF(H21&gt;=6,0.4,HLOOKUP(H21,D7:J8,2,FALSE))),0,I21*IF(H21&gt;=6,0.4,HLOOKUP(H21,D7:J8,2,FALSE)))</f>
        <v>0</v>
      </c>
      <c r="K21" s="70">
        <f t="shared" si="1"/>
        <v>0</v>
      </c>
      <c r="L21" s="84"/>
      <c r="M21"/>
      <c r="N21"/>
      <c r="O21"/>
      <c r="P21"/>
      <c r="Q21"/>
      <c r="R21" s="85" t="s">
        <v>17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9.5" customHeight="1">
      <c r="A22" s="6"/>
      <c r="B22" s="75">
        <v>10</v>
      </c>
      <c r="C22" s="63" t="s">
        <v>17</v>
      </c>
      <c r="D22" s="63"/>
      <c r="E22" s="64"/>
      <c r="F22" s="74"/>
      <c r="G22" s="66" t="s">
        <v>17</v>
      </c>
      <c r="H22" s="80">
        <f ca="1" t="shared" si="0"/>
        <v>0</v>
      </c>
      <c r="I22" s="72"/>
      <c r="J22" s="82">
        <f>IF(ISERROR(I22*IF(H22&gt;=6,0.4,HLOOKUP(H22,D7:J8,2,FALSE))),0,I22*IF(H22&gt;=6,0.4,HLOOKUP(H22,D7:J8,2,FALSE)))</f>
        <v>0</v>
      </c>
      <c r="K22" s="70">
        <f t="shared" si="1"/>
        <v>0</v>
      </c>
      <c r="L22" s="8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9.5" customHeight="1">
      <c r="A23" s="86"/>
      <c r="B23" s="87">
        <v>11</v>
      </c>
      <c r="C23" s="76"/>
      <c r="D23" s="76"/>
      <c r="E23" s="77"/>
      <c r="F23" s="88" t="s">
        <v>17</v>
      </c>
      <c r="G23" s="79" t="s">
        <v>17</v>
      </c>
      <c r="H23" s="89">
        <f ca="1" t="shared" si="0"/>
        <v>0</v>
      </c>
      <c r="I23" s="90"/>
      <c r="J23" s="82">
        <f>IF(ISERROR(I23*IF(H23&gt;=6,0.4,HLOOKUP(H23,D7:J8,2,FALSE))),0,I23*IF(H23&gt;=6,0.4,HLOOKUP(H23,D7:J8,2,FALSE)))</f>
        <v>0</v>
      </c>
      <c r="K23" s="70">
        <f t="shared" si="1"/>
        <v>0</v>
      </c>
      <c r="L23" s="8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86"/>
      <c r="B24" s="75">
        <v>12</v>
      </c>
      <c r="C24" s="63"/>
      <c r="D24" s="63"/>
      <c r="E24" s="64"/>
      <c r="F24" s="74"/>
      <c r="G24" s="66" t="s">
        <v>17</v>
      </c>
      <c r="H24" s="89">
        <f ca="1" t="shared" si="0"/>
        <v>0</v>
      </c>
      <c r="I24" s="72"/>
      <c r="J24" s="82">
        <f>IF(ISERROR(I24*IF(H24&gt;=6,0.4,HLOOKUP(H24,D7:J8,2,FALSE))),0,I24*IF(H24&gt;=6,0.4,HLOOKUP(H24,D7:J8,2,FALSE)))</f>
        <v>0</v>
      </c>
      <c r="K24" s="70">
        <f t="shared" si="1"/>
        <v>0</v>
      </c>
      <c r="L24" s="8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9.5" customHeight="1">
      <c r="A25" s="86"/>
      <c r="B25" s="75">
        <v>13</v>
      </c>
      <c r="C25" s="63"/>
      <c r="D25" s="63"/>
      <c r="E25" s="63"/>
      <c r="F25" s="74"/>
      <c r="G25" s="91" t="s">
        <v>18</v>
      </c>
      <c r="H25" s="89">
        <f ca="1" t="shared" si="0"/>
        <v>0</v>
      </c>
      <c r="I25" s="72"/>
      <c r="J25" s="82">
        <f>IF(ISERROR(I25*IF(H25&gt;=6,0.4,HLOOKUP(H25,D7:J8,2,FALSE))),0,I25*IF(H25&gt;=6,0.4,HLOOKUP(H25,D7:J8,2,FALSE)))</f>
        <v>0</v>
      </c>
      <c r="K25" s="70">
        <f t="shared" si="1"/>
        <v>0</v>
      </c>
      <c r="L25" s="84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9.5" customHeight="1">
      <c r="A26" s="86"/>
      <c r="B26" s="75">
        <v>14</v>
      </c>
      <c r="C26" s="92"/>
      <c r="D26" s="92"/>
      <c r="E26" s="93"/>
      <c r="F26" s="94"/>
      <c r="G26" s="66" t="s">
        <v>17</v>
      </c>
      <c r="H26" s="89">
        <f ca="1" t="shared" si="0"/>
        <v>0</v>
      </c>
      <c r="I26" s="95"/>
      <c r="J26" s="82">
        <f>IF(ISERROR(I26*IF(H26&gt;=6,0.4,HLOOKUP(H26,D7:J8,2,FALSE))),0,I26*IF(H26&gt;=6,0.4,HLOOKUP(H26,D7:J8,2,FALSE)))</f>
        <v>0</v>
      </c>
      <c r="K26" s="70">
        <f t="shared" si="1"/>
        <v>0</v>
      </c>
      <c r="L26" s="84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9.5" customHeight="1">
      <c r="A27" s="86"/>
      <c r="B27" s="75">
        <v>15</v>
      </c>
      <c r="C27" s="91"/>
      <c r="D27" s="92"/>
      <c r="E27" s="93"/>
      <c r="F27" s="94"/>
      <c r="G27" s="66" t="s">
        <v>17</v>
      </c>
      <c r="H27" s="89">
        <f ca="1" t="shared" si="0"/>
        <v>0</v>
      </c>
      <c r="I27" s="96"/>
      <c r="J27" s="82">
        <f>IF(ISERROR(I27*IF(H27&gt;=6,0.4,HLOOKUP(H27,D7:J8,2,FALSE))),0,I27*IF(H27&gt;=6,0.4,HLOOKUP(H27,D7:J8,2,FALSE)))</f>
        <v>0</v>
      </c>
      <c r="K27" s="70">
        <f t="shared" si="1"/>
        <v>0</v>
      </c>
      <c r="L27" s="84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9.5" customHeight="1">
      <c r="A28" s="86"/>
      <c r="B28" s="75">
        <v>16</v>
      </c>
      <c r="C28" s="92"/>
      <c r="D28" s="92"/>
      <c r="E28" s="93"/>
      <c r="F28" s="94"/>
      <c r="G28" s="66" t="s">
        <v>17</v>
      </c>
      <c r="H28" s="89">
        <f ca="1" t="shared" si="0"/>
        <v>0</v>
      </c>
      <c r="I28" s="95"/>
      <c r="J28" s="82">
        <f>IF(ISERROR(I28*IF(H28&gt;=6,0.4,HLOOKUP(H28,D7:J8,2,FALSE))),0,I28*IF(H28&gt;=6,0.4,HLOOKUP(H28,D7:J8,2,FALSE)))</f>
        <v>0</v>
      </c>
      <c r="K28" s="70">
        <f t="shared" si="1"/>
        <v>0</v>
      </c>
      <c r="L28" s="84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9.5" customHeight="1">
      <c r="A29" s="86"/>
      <c r="B29" s="75">
        <v>17</v>
      </c>
      <c r="C29" s="92"/>
      <c r="D29" s="92"/>
      <c r="E29" s="93"/>
      <c r="F29" s="94"/>
      <c r="G29" s="66" t="s">
        <v>17</v>
      </c>
      <c r="H29" s="89">
        <f ca="1" t="shared" si="0"/>
        <v>0</v>
      </c>
      <c r="I29" s="97"/>
      <c r="J29" s="82">
        <f>IF(ISERROR(I29*IF(H29&gt;=6,0.4,HLOOKUP(H29,D7:J8,2,FALSE))),0,I29*IF(H29&gt;=6,0.4,HLOOKUP(H29,D7:J8,2,FALSE)))</f>
        <v>0</v>
      </c>
      <c r="K29" s="70">
        <f t="shared" si="1"/>
        <v>0</v>
      </c>
      <c r="L29" s="84"/>
      <c r="M29" s="83" t="s">
        <v>17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9.5" customHeight="1">
      <c r="A30" s="86"/>
      <c r="B30" s="75">
        <v>18</v>
      </c>
      <c r="C30" s="91"/>
      <c r="D30" s="91"/>
      <c r="E30" s="91"/>
      <c r="F30" s="98"/>
      <c r="G30" s="91" t="s">
        <v>17</v>
      </c>
      <c r="H30" s="89">
        <f ca="1" t="shared" si="0"/>
        <v>0</v>
      </c>
      <c r="I30" s="58"/>
      <c r="J30" s="82">
        <f>IF(ISERROR(I28*IF(H30&gt;=6,0.4,HLOOKUP(H30,D7:J8,2,FALSE))),0,I28*IF(H30&gt;=6,0.4,HLOOKUP(H30,D7:J8,2,FALSE)))</f>
        <v>0</v>
      </c>
      <c r="K30" s="70">
        <f t="shared" si="1"/>
        <v>0</v>
      </c>
      <c r="L30" s="84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9.5" customHeight="1">
      <c r="A31" s="86"/>
      <c r="B31" s="75">
        <v>19</v>
      </c>
      <c r="C31" s="91"/>
      <c r="D31" s="91"/>
      <c r="E31" s="91"/>
      <c r="F31" s="98"/>
      <c r="G31" s="91" t="s">
        <v>17</v>
      </c>
      <c r="H31" s="89">
        <f ca="1" t="shared" si="0"/>
        <v>0</v>
      </c>
      <c r="I31" s="58"/>
      <c r="J31" s="82">
        <f>IF(ISERROR(I29*IF(H31&gt;=6,0.4,HLOOKUP(H31,D7:J8,2,FALSE))),0,I29*IF(H31&gt;=6,0.4,HLOOKUP(H31,D7:J8,2,FALSE)))</f>
        <v>0</v>
      </c>
      <c r="K31" s="70">
        <f t="shared" si="1"/>
        <v>0</v>
      </c>
      <c r="L31" s="84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9.5" customHeight="1">
      <c r="A32" s="86"/>
      <c r="B32" s="75">
        <v>20</v>
      </c>
      <c r="C32" s="92"/>
      <c r="D32" s="92"/>
      <c r="E32" s="99"/>
      <c r="F32" s="100"/>
      <c r="G32" s="66" t="s">
        <v>17</v>
      </c>
      <c r="H32" s="89">
        <f ca="1" t="shared" si="0"/>
        <v>0</v>
      </c>
      <c r="I32" s="101"/>
      <c r="J32" s="82">
        <f>IF(ISERROR(I32*IF(H32&gt;=6,0.4,HLOOKUP(H32,D7:J8,2,FALSE))),0,I32*IF(H32&gt;=6,0.4,HLOOKUP(H32,D7:J8,2,FALSE)))</f>
        <v>0</v>
      </c>
      <c r="K32" s="70">
        <f t="shared" si="1"/>
        <v>0</v>
      </c>
      <c r="L32" s="8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9.5" customHeight="1">
      <c r="A33" s="86"/>
      <c r="B33" s="75">
        <v>21</v>
      </c>
      <c r="C33" s="92"/>
      <c r="D33" s="92"/>
      <c r="E33" s="99"/>
      <c r="F33" s="100"/>
      <c r="G33" s="66" t="s">
        <v>17</v>
      </c>
      <c r="H33" s="89">
        <f ca="1" t="shared" si="0"/>
        <v>0</v>
      </c>
      <c r="I33" s="101"/>
      <c r="J33" s="82">
        <f>IF(ISERROR(I33*IF(H33&gt;=6,0.4,HLOOKUP(H33,D7:J8,2,FALSE))),0,I33*IF(H33&gt;=6,0.4,HLOOKUP(H33,D7:J8,2,FALSE)))</f>
        <v>0</v>
      </c>
      <c r="K33" s="70">
        <f t="shared" si="1"/>
        <v>0</v>
      </c>
      <c r="L33" s="8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9.5" customHeight="1">
      <c r="A34" s="6"/>
      <c r="B34" s="62">
        <v>22</v>
      </c>
      <c r="C34" s="92" t="s">
        <v>17</v>
      </c>
      <c r="D34" s="92" t="s">
        <v>17</v>
      </c>
      <c r="E34" s="93" t="s">
        <v>17</v>
      </c>
      <c r="F34" s="94" t="s">
        <v>17</v>
      </c>
      <c r="G34" s="66"/>
      <c r="H34" s="80">
        <f ca="1" t="shared" si="0"/>
        <v>0</v>
      </c>
      <c r="I34" s="96"/>
      <c r="J34" s="82">
        <f>IF(ISERROR(I34*IF(H34&gt;=6,0.4,HLOOKUP(H34,D7:J8,2,FALSE))),0,I34*IF(H34&gt;=6,0.4,HLOOKUP(H34,D7:J8,2,FALSE)))</f>
        <v>0</v>
      </c>
      <c r="K34" s="70">
        <f t="shared" si="1"/>
        <v>0</v>
      </c>
      <c r="L34" s="23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9.5" customHeight="1">
      <c r="A35" s="6"/>
      <c r="B35" s="62">
        <v>23</v>
      </c>
      <c r="C35" s="92" t="s">
        <v>17</v>
      </c>
      <c r="D35" s="92" t="s">
        <v>17</v>
      </c>
      <c r="E35" s="102" t="s">
        <v>17</v>
      </c>
      <c r="F35" s="94" t="s">
        <v>17</v>
      </c>
      <c r="G35" s="66"/>
      <c r="H35" s="80">
        <f ca="1" t="shared" si="0"/>
        <v>0</v>
      </c>
      <c r="I35" s="96"/>
      <c r="J35" s="82">
        <f>IF(ISERROR(I35*IF(H35&gt;=6,0.4,HLOOKUP(H35,D7:J8,2,FALSE))),0,I35*IF(H35&gt;=6,0.4,HLOOKUP(H35,D7:J8,2,FALSE)))</f>
        <v>0</v>
      </c>
      <c r="K35" s="70">
        <f t="shared" si="1"/>
        <v>0</v>
      </c>
      <c r="L35" s="23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9.5" customHeight="1">
      <c r="A36" s="6"/>
      <c r="B36" s="62">
        <v>24</v>
      </c>
      <c r="C36" s="92"/>
      <c r="D36" s="92"/>
      <c r="E36" s="99"/>
      <c r="F36" s="103"/>
      <c r="G36" s="104" t="s">
        <v>17</v>
      </c>
      <c r="H36" s="80">
        <f ca="1" t="shared" si="0"/>
        <v>0</v>
      </c>
      <c r="I36" s="101"/>
      <c r="J36" s="82">
        <f>IF(ISERROR(I36*IF(H36&gt;=6,0.4,HLOOKUP(H36,D7:J8,2,FALSE))),0,I36*IF(H36&gt;=6,0.4,HLOOKUP(H36,D7:J8,2,FALSE)))</f>
        <v>0</v>
      </c>
      <c r="K36" s="70">
        <f t="shared" si="1"/>
        <v>0</v>
      </c>
      <c r="L36" s="23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9.5" customHeight="1">
      <c r="A37" s="6"/>
      <c r="B37" s="62">
        <v>25</v>
      </c>
      <c r="C37" s="92" t="s">
        <v>17</v>
      </c>
      <c r="D37" s="92" t="s">
        <v>17</v>
      </c>
      <c r="E37" s="99"/>
      <c r="F37" s="103" t="s">
        <v>17</v>
      </c>
      <c r="G37" s="104" t="s">
        <v>17</v>
      </c>
      <c r="H37" s="80">
        <f ca="1" t="shared" si="0"/>
        <v>0</v>
      </c>
      <c r="I37" s="105"/>
      <c r="J37" s="82">
        <f>IF(ISERROR(I37*IF(H37&gt;=6,0.4,HLOOKUP(H37,D7:J8,2,FALSE))),0,I37*IF(H37&gt;=6,0.4,HLOOKUP(H37,D7:J8,2,FALSE)))</f>
        <v>0</v>
      </c>
      <c r="K37" s="70">
        <f t="shared" si="1"/>
        <v>0</v>
      </c>
      <c r="L37" s="23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9.5" customHeight="1">
      <c r="A38" s="6"/>
      <c r="B38" s="62"/>
      <c r="C38" t="s">
        <v>17</v>
      </c>
      <c r="D38" s="106" t="s">
        <v>17</v>
      </c>
      <c r="E38"/>
      <c r="F38" s="107" t="s">
        <v>17</v>
      </c>
      <c r="G38" s="108"/>
      <c r="H38"/>
      <c r="I38"/>
      <c r="J38"/>
      <c r="K38"/>
      <c r="L38" s="23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0.5" customHeight="1">
      <c r="A39" s="6"/>
      <c r="B39" s="75"/>
      <c r="C39" s="109" t="s">
        <v>17</v>
      </c>
      <c r="D39" s="75"/>
      <c r="E39" s="75"/>
      <c r="F39" s="110"/>
      <c r="G39" s="111"/>
      <c r="H39" s="112"/>
      <c r="I39" s="113"/>
      <c r="J39" s="114"/>
      <c r="K39" s="115"/>
      <c r="L39" s="23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9.5" customHeight="1">
      <c r="A40" s="6"/>
      <c r="B40" s="75"/>
      <c r="C40" s="109"/>
      <c r="D40" s="75"/>
      <c r="E40" s="75"/>
      <c r="F40" s="110"/>
      <c r="G40" s="116"/>
      <c r="H40" s="117" t="s">
        <v>19</v>
      </c>
      <c r="I40" s="118">
        <f>SUM(I13:I37)</f>
        <v>0</v>
      </c>
      <c r="J40" s="118">
        <f>SUM(J13:J37)</f>
        <v>0</v>
      </c>
      <c r="K40" s="118">
        <f>SUM(K13:K37)</f>
        <v>0</v>
      </c>
      <c r="L40" s="23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9.75" customHeight="1">
      <c r="A41" s="6"/>
      <c r="B41" s="75"/>
      <c r="C41" s="109"/>
      <c r="D41" s="75"/>
      <c r="E41" s="75"/>
      <c r="F41" s="110"/>
      <c r="G41" s="111"/>
      <c r="H41" s="112"/>
      <c r="I41" s="119"/>
      <c r="J41" s="120"/>
      <c r="K41" s="121"/>
      <c r="L41" s="23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9.5" customHeight="1">
      <c r="A42" s="6"/>
      <c r="B42" s="122"/>
      <c r="C42" s="123" t="s">
        <v>20</v>
      </c>
      <c r="D42" s="122"/>
      <c r="E42" s="122"/>
      <c r="F42" s="124"/>
      <c r="G42" s="125"/>
      <c r="H42" s="126"/>
      <c r="I42" s="127"/>
      <c r="J42" s="128"/>
      <c r="K42" s="129"/>
      <c r="L42" s="23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9.5" customHeight="1">
      <c r="A43" s="6"/>
      <c r="B43" s="75"/>
      <c r="C43" s="109"/>
      <c r="D43" s="75"/>
      <c r="E43" s="75"/>
      <c r="F43" s="110"/>
      <c r="G43" s="111"/>
      <c r="H43" s="112"/>
      <c r="I43" s="130"/>
      <c r="J43" s="114"/>
      <c r="K43" s="115"/>
      <c r="L43" s="2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9.5" customHeight="1">
      <c r="A44" s="6"/>
      <c r="B44" s="75">
        <v>1</v>
      </c>
      <c r="C44" s="131"/>
      <c r="D44" s="131"/>
      <c r="E44" s="132"/>
      <c r="F44" s="133"/>
      <c r="G44" s="108" t="s">
        <v>17</v>
      </c>
      <c r="H44" s="67">
        <f ca="1">IF(ISERROR(YEAR(TODAY())-YEAR(F44)+G44),0,YEAR(TODAY())-YEAR(F44)+G44)</f>
        <v>0</v>
      </c>
      <c r="I44" s="134"/>
      <c r="J44" s="69">
        <f>IF(ISERROR(I44*IF(H44&gt;=6,0.4,HLOOKUP(H44,D7:J8,2,FALSE))),0,I44*IF(H44&gt;=6,0.4,HLOOKUP(H44,D7:J8,2,FALSE)))</f>
        <v>0</v>
      </c>
      <c r="K44" s="70">
        <f>SUM(I44-J44)</f>
        <v>0</v>
      </c>
      <c r="L44" s="23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9.5" customHeight="1">
      <c r="A45" s="6"/>
      <c r="B45" s="75">
        <v>2</v>
      </c>
      <c r="C45" s="116" t="s">
        <v>17</v>
      </c>
      <c r="D45" s="116"/>
      <c r="E45" s="116"/>
      <c r="F45" s="135" t="s">
        <v>17</v>
      </c>
      <c r="G45" s="116" t="s">
        <v>17</v>
      </c>
      <c r="H45" s="80">
        <f ca="1">IF(ISERROR(YEAR(TODAY())-YEAR(F45)+G45),0,YEAR(TODAY())-YEAR(F45)+G45)</f>
        <v>0</v>
      </c>
      <c r="I45" s="136"/>
      <c r="J45" s="82">
        <f>IF(ISERROR(I45*IF(H45&gt;=6,0.4,HLOOKUP(H45,D7:J8,2,FALSE))),0,I45*IF(H45&gt;=6,0.4,HLOOKUP(H45,D7:J8,2,FALSE)))</f>
        <v>0</v>
      </c>
      <c r="K45" s="70">
        <f>SUM(I45-J45)</f>
        <v>0</v>
      </c>
      <c r="L45" s="23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9.5" customHeight="1">
      <c r="A46" s="6"/>
      <c r="B46" s="75">
        <v>3</v>
      </c>
      <c r="C46" s="131" t="s">
        <v>17</v>
      </c>
      <c r="D46" s="131" t="s">
        <v>17</v>
      </c>
      <c r="E46" s="132"/>
      <c r="F46" s="133" t="s">
        <v>17</v>
      </c>
      <c r="G46" s="116" t="s">
        <v>17</v>
      </c>
      <c r="H46" s="80">
        <f ca="1">IF(ISERROR(YEAR(TODAY())-YEAR(F46)+G46),0,YEAR(TODAY())-YEAR(F46)+G46)</f>
        <v>0</v>
      </c>
      <c r="I46" s="137"/>
      <c r="J46" s="82">
        <f>IF(ISERROR(I46*IF(H46&gt;=6,0.4,HLOOKUP(H46,D7:J8,2,FALSE))),0,I46*IF(H46&gt;=6,0.4,HLOOKUP(H46,D7:J8,2,FALSE)))</f>
        <v>0</v>
      </c>
      <c r="K46" s="70">
        <f>SUM(I46-J46)</f>
        <v>0</v>
      </c>
      <c r="L46" s="23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9.5" customHeight="1">
      <c r="A47" s="6"/>
      <c r="B47" s="75">
        <v>4</v>
      </c>
      <c r="C47" s="131"/>
      <c r="D47" s="131"/>
      <c r="E47" s="132"/>
      <c r="F47" s="133"/>
      <c r="G47" s="116" t="s">
        <v>17</v>
      </c>
      <c r="H47" s="80">
        <f ca="1">IF(ISERROR(YEAR(TODAY())-YEAR(F47)+G47),0,YEAR(TODAY())-YEAR(F47)+G47)</f>
        <v>0</v>
      </c>
      <c r="I47" s="137"/>
      <c r="J47" s="82">
        <f>IF(ISERROR(I47*IF(H47&gt;=6,0.4,HLOOKUP(H47,D7:J8,2,FALSE))),0,I47*IF(H47&gt;=6,0.4,HLOOKUP(H47,D7:J8,2,FALSE)))</f>
        <v>0</v>
      </c>
      <c r="K47" s="70">
        <f>SUM(I47-J47)</f>
        <v>0</v>
      </c>
      <c r="L47" s="23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9.5" customHeight="1">
      <c r="A48" s="6"/>
      <c r="B48" s="75">
        <v>5</v>
      </c>
      <c r="C48" s="109"/>
      <c r="D48" s="75"/>
      <c r="E48" s="75"/>
      <c r="F48" s="110"/>
      <c r="G48" s="116" t="s">
        <v>17</v>
      </c>
      <c r="H48" s="80">
        <f ca="1">IF(ISERROR(YEAR(TODAY())-YEAR(F48)+G48),0,YEAR(TODAY())-YEAR(F48)+G48)</f>
        <v>0</v>
      </c>
      <c r="I48" s="137"/>
      <c r="J48" s="82">
        <f>IF(ISERROR(I48*IF(H48&gt;=6,0.4,HLOOKUP(H48,D7:J8,2,FALSE))),0,I48*IF(H48&gt;=6,0.4,HLOOKUP(H48,D7:J8,2,FALSE)))</f>
        <v>0</v>
      </c>
      <c r="K48" s="70">
        <f>SUM(I48-J48)</f>
        <v>0</v>
      </c>
      <c r="L48" s="23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2" s="140" customFormat="1" ht="7.5" customHeight="1">
      <c r="A49" s="6"/>
      <c r="B49" s="75"/>
      <c r="C49" s="109"/>
      <c r="D49" s="75"/>
      <c r="E49" s="75"/>
      <c r="F49" s="110"/>
      <c r="G49" s="116"/>
      <c r="H49" s="138"/>
      <c r="I49" s="139"/>
      <c r="J49" s="139"/>
      <c r="K49" s="139"/>
      <c r="L49" s="23"/>
    </row>
    <row r="50" spans="1:12" s="140" customFormat="1" ht="19.5" customHeight="1">
      <c r="A50" s="6"/>
      <c r="B50" s="75"/>
      <c r="C50" s="109"/>
      <c r="D50" s="75"/>
      <c r="E50" s="75"/>
      <c r="F50" s="110"/>
      <c r="G50" s="116"/>
      <c r="H50" s="117" t="s">
        <v>19</v>
      </c>
      <c r="I50" s="118">
        <f>SUM(I44:I48)</f>
        <v>0</v>
      </c>
      <c r="J50" s="118">
        <f>SUM(J44:J48)</f>
        <v>0</v>
      </c>
      <c r="K50" s="118">
        <f>SUM(K44:K48)</f>
        <v>0</v>
      </c>
      <c r="L50" s="23"/>
    </row>
    <row r="51" spans="1:256" ht="6.75" customHeight="1">
      <c r="A51" s="6"/>
      <c r="B51" s="75"/>
      <c r="C51" s="109"/>
      <c r="D51" s="75"/>
      <c r="E51" s="75"/>
      <c r="F51" s="110"/>
      <c r="G51" s="111"/>
      <c r="H51" s="112"/>
      <c r="I51" s="141"/>
      <c r="J51" s="114"/>
      <c r="K51" s="115"/>
      <c r="L51" s="23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9.5" customHeight="1">
      <c r="A52" s="6"/>
      <c r="B52" s="122"/>
      <c r="C52" s="123" t="s">
        <v>21</v>
      </c>
      <c r="D52" s="122"/>
      <c r="E52" s="122"/>
      <c r="F52" s="124"/>
      <c r="G52" s="125"/>
      <c r="H52" s="126"/>
      <c r="I52" s="127"/>
      <c r="J52" s="128"/>
      <c r="K52" s="129"/>
      <c r="L52" s="23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9.5" customHeight="1">
      <c r="A53" s="6"/>
      <c r="B53" s="75"/>
      <c r="C53" s="142"/>
      <c r="D53" s="143"/>
      <c r="E53" s="143"/>
      <c r="F53" s="144" t="s">
        <v>17</v>
      </c>
      <c r="G53" s="145"/>
      <c r="H53" s="146"/>
      <c r="I53" s="130"/>
      <c r="J53" s="147"/>
      <c r="K53" s="148"/>
      <c r="L53" s="2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9.5" customHeight="1">
      <c r="A54" s="6"/>
      <c r="B54" s="62">
        <v>1</v>
      </c>
      <c r="C54" s="149"/>
      <c r="D54" s="150"/>
      <c r="E54" s="151"/>
      <c r="F54" s="150"/>
      <c r="G54" s="150" t="s">
        <v>17</v>
      </c>
      <c r="H54" s="89">
        <f aca="true" ca="1" t="shared" si="2" ref="H54:H60">IF(ISERROR(YEAR(TODAY())-YEAR(F54)+G54),0,YEAR(TODAY())-YEAR(F54)+G54)</f>
        <v>0</v>
      </c>
      <c r="I54" s="66"/>
      <c r="J54" s="82">
        <f>IF(ISERROR(I54*IF(H54&gt;=6,0.4,HLOOKUP(H54,D7:J8,2,FALSE))),0,I54*IF(H54&gt;=6,0.4,HLOOKUP(H54,D7:J8,2,FALSE)))</f>
        <v>0</v>
      </c>
      <c r="K54" s="70">
        <f aca="true" t="shared" si="3" ref="K54:K60">SUM(I54-J54)</f>
        <v>0</v>
      </c>
      <c r="L54" s="23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9.5" customHeight="1">
      <c r="A55" s="6"/>
      <c r="B55" s="62"/>
      <c r="C55" s="149"/>
      <c r="D55" s="150"/>
      <c r="E55" s="151"/>
      <c r="F55" s="150"/>
      <c r="G55" s="150" t="s">
        <v>17</v>
      </c>
      <c r="H55" s="89">
        <f ca="1" t="shared" si="2"/>
        <v>0</v>
      </c>
      <c r="I55" s="66"/>
      <c r="J55" s="82">
        <f>IF(ISERROR(I55*IF(H55&gt;=6,0.4,HLOOKUP(H55,D7:J8,2,FALSE))),0,I55*IF(H55&gt;=6,0.4,HLOOKUP(H55,D7:J8,2,FALSE)))</f>
        <v>0</v>
      </c>
      <c r="K55" s="70">
        <f t="shared" si="3"/>
        <v>0</v>
      </c>
      <c r="L55" s="23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9.5" customHeight="1">
      <c r="A56" s="6"/>
      <c r="B56" s="75">
        <v>2</v>
      </c>
      <c r="C56" s="152"/>
      <c r="D56" s="153"/>
      <c r="E56" s="154"/>
      <c r="F56" s="150"/>
      <c r="G56" s="150" t="s">
        <v>17</v>
      </c>
      <c r="H56" s="89">
        <f ca="1" t="shared" si="2"/>
        <v>0</v>
      </c>
      <c r="I56" s="66"/>
      <c r="J56" s="82">
        <f>IF(ISERROR(I56*IF(H56&gt;=6,0.4,HLOOKUP(H56,D7:J8,2,FALSE))),0,I56*IF(H56&gt;=6,0.4,HLOOKUP(H56,D7:J8,2,FALSE)))</f>
        <v>0</v>
      </c>
      <c r="K56" s="70">
        <f t="shared" si="3"/>
        <v>0</v>
      </c>
      <c r="L56" s="23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9.5" customHeight="1">
      <c r="A57" s="6"/>
      <c r="B57" s="75">
        <v>3</v>
      </c>
      <c r="C57" s="149"/>
      <c r="D57" s="61"/>
      <c r="E57" s="155"/>
      <c r="F57" s="150"/>
      <c r="G57" s="150" t="s">
        <v>17</v>
      </c>
      <c r="H57" s="156">
        <f ca="1" t="shared" si="2"/>
        <v>0</v>
      </c>
      <c r="I57" s="66"/>
      <c r="J57" s="82">
        <f>IF(ISERROR(I57*IF(H57&gt;=6,0.4,HLOOKUP(H57,D7:J8,2,FALSE))),0,I57*IF(H57&gt;=6,0.4,HLOOKUP(H57,D7:J8,2,FALSE)))</f>
        <v>0</v>
      </c>
      <c r="K57" s="70">
        <f t="shared" si="3"/>
        <v>0</v>
      </c>
      <c r="L57" s="23"/>
      <c r="M57" s="83" t="s">
        <v>17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9.5" customHeight="1">
      <c r="A58" s="6"/>
      <c r="B58" s="75">
        <v>4</v>
      </c>
      <c r="C58" s="108" t="s">
        <v>17</v>
      </c>
      <c r="D58" s="108" t="s">
        <v>17</v>
      </c>
      <c r="E58" s="108"/>
      <c r="F58" s="157" t="s">
        <v>17</v>
      </c>
      <c r="G58" s="158" t="s">
        <v>17</v>
      </c>
      <c r="H58" s="159">
        <f ca="1" t="shared" si="2"/>
        <v>0</v>
      </c>
      <c r="I58" s="160"/>
      <c r="J58" s="161">
        <f>IF(ISERROR(I58*IF(H58&gt;=6,0.4,HLOOKUP(H58,D7:J8,2,FALSE))),0,I58*IF(H58&gt;=6,0.4,HLOOKUP(H58,D7:J8,2,FALSE)))</f>
        <v>0</v>
      </c>
      <c r="K58" s="162">
        <f t="shared" si="3"/>
        <v>0</v>
      </c>
      <c r="L58" s="23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9.5" customHeight="1">
      <c r="A59" s="6"/>
      <c r="B59" s="75">
        <v>5</v>
      </c>
      <c r="C59" s="163"/>
      <c r="D59" s="163"/>
      <c r="E59" s="163"/>
      <c r="F59" s="163" t="s">
        <v>17</v>
      </c>
      <c r="G59" s="164" t="s">
        <v>17</v>
      </c>
      <c r="H59" s="156">
        <f ca="1" t="shared" si="2"/>
        <v>0</v>
      </c>
      <c r="I59" s="66"/>
      <c r="J59" s="82">
        <f>IF(ISERROR(I59*IF(H59&gt;=6,0.4,HLOOKUP(H59,D7:J8,2,FALSE))),0,I59*IF(H59&gt;=6,0.4,HLOOKUP(H59,D7:J8,2,FALSE)))</f>
        <v>0</v>
      </c>
      <c r="K59" s="70">
        <f t="shared" si="3"/>
        <v>0</v>
      </c>
      <c r="L59" s="23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9.5" customHeight="1">
      <c r="A60" s="6"/>
      <c r="B60" s="75">
        <v>6</v>
      </c>
      <c r="C60" s="165"/>
      <c r="D60" s="87"/>
      <c r="E60" s="87"/>
      <c r="F60" s="166" t="s">
        <v>17</v>
      </c>
      <c r="G60" s="167" t="s">
        <v>17</v>
      </c>
      <c r="H60" s="156">
        <f ca="1" t="shared" si="2"/>
        <v>0</v>
      </c>
      <c r="I60" s="66"/>
      <c r="J60" s="82">
        <f>IF(ISERROR(I60*IF(H60&gt;=6,0.4,HLOOKUP(H60,D7:J8,2,FALSE))),0,I60*IF(H60&gt;=6,0.4,HLOOKUP(H60,D7:J8,2,FALSE)))</f>
        <v>0</v>
      </c>
      <c r="K60" s="70">
        <f t="shared" si="3"/>
        <v>0</v>
      </c>
      <c r="L60" s="23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12" s="140" customFormat="1" ht="6.75" customHeight="1">
      <c r="A61" s="6"/>
      <c r="B61" s="75"/>
      <c r="C61" s="109"/>
      <c r="D61" s="75"/>
      <c r="E61" s="75"/>
      <c r="F61" s="110"/>
      <c r="G61" s="116"/>
      <c r="H61" s="138"/>
      <c r="I61" s="137"/>
      <c r="J61" s="137"/>
      <c r="K61" s="137"/>
      <c r="L61" s="23"/>
    </row>
    <row r="62" spans="1:12" s="140" customFormat="1" ht="19.5" customHeight="1">
      <c r="A62" s="6"/>
      <c r="B62" s="75"/>
      <c r="C62" s="109"/>
      <c r="D62" s="75"/>
      <c r="E62" s="75"/>
      <c r="F62" s="110"/>
      <c r="G62" s="116"/>
      <c r="H62" s="117" t="s">
        <v>19</v>
      </c>
      <c r="I62" s="118">
        <f>SUM(I54:I60)</f>
        <v>0</v>
      </c>
      <c r="J62" s="118">
        <f>SUM(J55:J60)</f>
        <v>0</v>
      </c>
      <c r="K62" s="118">
        <f>SUM(K54:K60)</f>
        <v>0</v>
      </c>
      <c r="L62" s="23"/>
    </row>
    <row r="63" spans="1:256" ht="6.75" customHeight="1">
      <c r="A63" s="6"/>
      <c r="B63" s="75"/>
      <c r="C63" s="109"/>
      <c r="D63" s="75"/>
      <c r="E63" s="75"/>
      <c r="F63" s="110"/>
      <c r="G63" s="111"/>
      <c r="H63" s="141"/>
      <c r="I63" s="141"/>
      <c r="J63" s="114"/>
      <c r="K63" s="115"/>
      <c r="L63" s="2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9.5" customHeight="1">
      <c r="A64" s="6"/>
      <c r="B64" s="122"/>
      <c r="C64" s="123" t="s">
        <v>22</v>
      </c>
      <c r="D64" s="122"/>
      <c r="E64" s="122"/>
      <c r="F64" s="124"/>
      <c r="G64" s="125"/>
      <c r="H64" s="127"/>
      <c r="I64" s="127"/>
      <c r="J64" s="128"/>
      <c r="K64" s="129"/>
      <c r="L64" s="23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9.5" customHeight="1">
      <c r="A65" s="6"/>
      <c r="B65" s="75"/>
      <c r="C65" s="109"/>
      <c r="D65" s="75"/>
      <c r="E65" s="75"/>
      <c r="F65" s="110"/>
      <c r="G65" s="111"/>
      <c r="H65" s="141"/>
      <c r="I65" s="141"/>
      <c r="J65" s="114"/>
      <c r="K65" s="115"/>
      <c r="L65" s="23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9.5" customHeight="1">
      <c r="A66" s="6"/>
      <c r="B66" s="75">
        <v>1</v>
      </c>
      <c r="C66" s="109"/>
      <c r="D66" s="75"/>
      <c r="E66" s="75"/>
      <c r="F66" s="168"/>
      <c r="G66" s="116" t="s">
        <v>17</v>
      </c>
      <c r="H66" s="169">
        <f ca="1">IF(ISERROR(YEAR(TODAY())-YEAR(F66)+G66),0,YEAR(TODAY())-YEAR(F66)+G66)</f>
        <v>0</v>
      </c>
      <c r="I66" s="137"/>
      <c r="J66" s="82">
        <f>IF(ISERROR(I66*IF(H66&gt;=6,0.4,HLOOKUP(H66,D7:J8,2,FALSE))),0,I66*IF(H66&gt;=6,0.4,HLOOKUP(H66,D7:J8,2,FALSE)))</f>
        <v>0</v>
      </c>
      <c r="K66" s="70">
        <f>SUM(I66-J66)</f>
        <v>0</v>
      </c>
      <c r="L66" s="23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9.5" customHeight="1">
      <c r="A67" s="6"/>
      <c r="B67" s="75">
        <v>2</v>
      </c>
      <c r="C67" s="109"/>
      <c r="D67" s="75"/>
      <c r="E67" s="75"/>
      <c r="F67" s="110"/>
      <c r="G67" s="116" t="s">
        <v>17</v>
      </c>
      <c r="H67" s="169">
        <f ca="1">IF(ISERROR(YEAR(TODAY())-YEAR(F67)+G67),0,YEAR(TODAY())-YEAR(F67)+G67)</f>
        <v>0</v>
      </c>
      <c r="I67" s="137"/>
      <c r="J67" s="82">
        <f>IF(ISERROR(I67*IF(H67&gt;=6,0.4,HLOOKUP(H67,D7:J8,2,FALSE))),0,I67*IF(H67&gt;=6,0.4,HLOOKUP(H67,D7:J8,2,FALSE)))</f>
        <v>0</v>
      </c>
      <c r="K67" s="70">
        <f>SUM(I67-J67)</f>
        <v>0</v>
      </c>
      <c r="L67" s="23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9.5" customHeight="1">
      <c r="A68" s="6"/>
      <c r="B68" s="75">
        <v>3</v>
      </c>
      <c r="C68" s="109"/>
      <c r="D68" s="75"/>
      <c r="E68" s="75"/>
      <c r="F68" s="110"/>
      <c r="G68" s="116" t="s">
        <v>17</v>
      </c>
      <c r="H68" s="169">
        <f ca="1">IF(ISERROR(YEAR(TODAY())-YEAR(F68)+G68),0,YEAR(TODAY())-YEAR(F68)+G68)</f>
        <v>0</v>
      </c>
      <c r="I68" s="137"/>
      <c r="J68" s="82">
        <f>IF(ISERROR(I68*IF(H68&gt;=6,0.4,HLOOKUP(H68,D7:J8,2,FALSE))),0,I68*IF(H68&gt;=6,0.4,HLOOKUP(H68,D7:J8,2,FALSE)))</f>
        <v>0</v>
      </c>
      <c r="K68" s="70">
        <f>SUM(I68-J68)</f>
        <v>0</v>
      </c>
      <c r="L68" s="23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9.5" customHeight="1">
      <c r="A69" s="6"/>
      <c r="B69" s="75">
        <v>4</v>
      </c>
      <c r="C69" s="109"/>
      <c r="D69" s="75"/>
      <c r="E69" s="75"/>
      <c r="F69" s="110"/>
      <c r="G69" s="116" t="s">
        <v>17</v>
      </c>
      <c r="H69" s="169">
        <f ca="1">IF(ISERROR(YEAR(TODAY())-YEAR(F69)+G69),0,YEAR(TODAY())-YEAR(F69)+G69)</f>
        <v>0</v>
      </c>
      <c r="I69" s="137"/>
      <c r="J69" s="82">
        <f>IF(ISERROR(I69*IF(H69&gt;=6,0.4,HLOOKUP(H69,D7:J8,2,FALSE))),0,I69*IF(H69&gt;=6,0.4,HLOOKUP(H69,D7:J8,2,FALSE)))</f>
        <v>0</v>
      </c>
      <c r="K69" s="70">
        <f>SUM(I69-J69)</f>
        <v>0</v>
      </c>
      <c r="L69" s="23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9.5" customHeight="1">
      <c r="A70" s="6"/>
      <c r="B70" s="75">
        <v>5</v>
      </c>
      <c r="C70" s="109"/>
      <c r="D70" s="75"/>
      <c r="E70" s="75"/>
      <c r="F70" s="110"/>
      <c r="G70" s="116" t="s">
        <v>17</v>
      </c>
      <c r="H70" s="169">
        <f ca="1">IF(ISERROR(YEAR(TODAY())-YEAR(F70)+G70),0,YEAR(TODAY())-YEAR(F70)+G70)</f>
        <v>0</v>
      </c>
      <c r="I70" s="137"/>
      <c r="J70" s="82">
        <f>IF(ISERROR(I70*IF(H70&gt;=6,0.4,HLOOKUP(H70,D64:J65,2,FALSE))),0,I70*IF(H70&gt;=6,0.4,HLOOKUP(H70,D64:J65,2,FALSE)))</f>
        <v>0</v>
      </c>
      <c r="K70" s="70">
        <f>SUM(I70-J70)</f>
        <v>0</v>
      </c>
      <c r="L70" s="23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12" s="140" customFormat="1" ht="6.75" customHeight="1">
      <c r="A71" s="6"/>
      <c r="B71" s="75"/>
      <c r="C71" s="109"/>
      <c r="D71" s="75"/>
      <c r="E71" s="75"/>
      <c r="F71" s="110"/>
      <c r="G71" s="116"/>
      <c r="H71" s="116"/>
      <c r="I71" s="137"/>
      <c r="J71" s="137"/>
      <c r="K71" s="115"/>
      <c r="L71" s="23"/>
    </row>
    <row r="72" spans="1:12" s="140" customFormat="1" ht="19.5" customHeight="1">
      <c r="A72" s="6"/>
      <c r="B72" s="75"/>
      <c r="C72" s="109"/>
      <c r="D72" s="75"/>
      <c r="E72" s="75"/>
      <c r="F72" s="110"/>
      <c r="G72" s="116"/>
      <c r="H72" s="117" t="s">
        <v>19</v>
      </c>
      <c r="I72" s="118">
        <f>SUM(I66:I70)</f>
        <v>0</v>
      </c>
      <c r="J72" s="118">
        <f>SUM(J66:J70)</f>
        <v>0</v>
      </c>
      <c r="K72" s="118">
        <f>SUM(K66:K70)</f>
        <v>0</v>
      </c>
      <c r="L72" s="23"/>
    </row>
    <row r="73" spans="1:256" ht="12.75" customHeight="1">
      <c r="A73" s="6"/>
      <c r="B73" s="170"/>
      <c r="C73" s="171"/>
      <c r="D73" s="170"/>
      <c r="E73" s="171"/>
      <c r="F73" s="172"/>
      <c r="G73" s="22"/>
      <c r="H73" s="22"/>
      <c r="I73" s="22"/>
      <c r="J73" s="173"/>
      <c r="K73" s="174"/>
      <c r="L73" s="2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13" s="181" customFormat="1" ht="19.5" customHeight="1">
      <c r="A74" s="175"/>
      <c r="B74" s="176"/>
      <c r="C74" s="346"/>
      <c r="D74" s="346"/>
      <c r="E74" s="346"/>
      <c r="F74" s="346"/>
      <c r="G74" s="177"/>
      <c r="H74" s="178" t="s">
        <v>23</v>
      </c>
      <c r="I74" s="178"/>
      <c r="J74" s="179"/>
      <c r="K74" s="180">
        <f>SUM(K40+K50+K62+K72)</f>
        <v>0</v>
      </c>
      <c r="L74" s="177"/>
      <c r="M74" s="181" t="s">
        <v>17</v>
      </c>
    </row>
    <row r="75" spans="1:12" ht="19.5" customHeight="1">
      <c r="A75" s="6"/>
      <c r="B75" s="13"/>
      <c r="C75" s="346"/>
      <c r="D75" s="346"/>
      <c r="E75" s="346"/>
      <c r="F75" s="346"/>
      <c r="G75" s="22"/>
      <c r="H75" s="22"/>
      <c r="I75" s="22"/>
      <c r="J75" s="173"/>
      <c r="K75" s="174"/>
      <c r="L75" s="23"/>
    </row>
    <row r="76" spans="1:11" ht="19.5" customHeight="1">
      <c r="A76" s="6"/>
      <c r="B76" s="13"/>
      <c r="C76" s="6"/>
      <c r="D76" s="6"/>
      <c r="E76" s="6"/>
      <c r="F76" s="15"/>
      <c r="G76" s="6"/>
      <c r="H76" s="16"/>
      <c r="I76" s="16"/>
      <c r="J76" s="17"/>
      <c r="K76" s="182"/>
    </row>
    <row r="77" spans="1:11" ht="19.5" customHeight="1">
      <c r="A77" s="6"/>
      <c r="B77" s="13"/>
      <c r="C77" s="6"/>
      <c r="D77" s="6"/>
      <c r="E77" s="6"/>
      <c r="F77" s="15"/>
      <c r="G77" s="6"/>
      <c r="H77" s="16"/>
      <c r="I77" s="16"/>
      <c r="J77" s="17"/>
      <c r="K77" s="6"/>
    </row>
    <row r="78" spans="1:11" ht="19.5" customHeight="1">
      <c r="A78" s="6"/>
      <c r="B78" s="183"/>
      <c r="C78" s="23"/>
      <c r="D78" s="6"/>
      <c r="E78" s="6"/>
      <c r="F78" s="15"/>
      <c r="G78" s="6"/>
      <c r="H78" s="16"/>
      <c r="I78" s="16"/>
      <c r="J78" s="17"/>
      <c r="K78" s="6"/>
    </row>
    <row r="79" spans="1:11" ht="19.5" customHeight="1">
      <c r="A79" s="6"/>
      <c r="B79" s="13"/>
      <c r="C79" s="23"/>
      <c r="D79" s="6"/>
      <c r="E79" s="6"/>
      <c r="F79" s="15"/>
      <c r="G79" s="6"/>
      <c r="H79" s="16"/>
      <c r="I79" s="16"/>
      <c r="J79" s="17"/>
      <c r="K79" s="6"/>
    </row>
    <row r="80" spans="1:11" ht="19.5" customHeight="1">
      <c r="A80" s="6"/>
      <c r="B80" s="13"/>
      <c r="C80" s="23"/>
      <c r="D80" s="6"/>
      <c r="E80" s="6"/>
      <c r="F80" s="15"/>
      <c r="G80" s="6"/>
      <c r="H80" s="16"/>
      <c r="I80" s="16"/>
      <c r="J80" s="17"/>
      <c r="K80" s="6"/>
    </row>
    <row r="81" spans="1:11" ht="19.5" customHeight="1">
      <c r="A81" s="6"/>
      <c r="B81" s="13"/>
      <c r="C81" s="23"/>
      <c r="D81" s="6"/>
      <c r="E81" s="6"/>
      <c r="F81" s="15"/>
      <c r="G81" s="6"/>
      <c r="H81" s="16"/>
      <c r="I81" s="16"/>
      <c r="J81" s="17"/>
      <c r="K81" s="6"/>
    </row>
    <row r="82" spans="1:11" ht="19.5" customHeight="1">
      <c r="A82" s="6"/>
      <c r="B82" s="13"/>
      <c r="C82" s="23"/>
      <c r="D82" s="6"/>
      <c r="E82" s="6"/>
      <c r="F82" s="15"/>
      <c r="G82" s="6"/>
      <c r="H82" s="16"/>
      <c r="I82" s="16"/>
      <c r="J82" s="17"/>
      <c r="K82" s="6"/>
    </row>
    <row r="83" spans="1:11" ht="19.5" customHeight="1">
      <c r="A83" s="6"/>
      <c r="B83" s="13"/>
      <c r="C83" s="23"/>
      <c r="D83" s="6"/>
      <c r="E83" s="6"/>
      <c r="F83" s="15"/>
      <c r="G83" s="6"/>
      <c r="H83" s="16"/>
      <c r="I83" s="16"/>
      <c r="J83" s="17"/>
      <c r="K83" s="6"/>
    </row>
  </sheetData>
  <sheetProtection selectLockedCells="1" selectUnlockedCells="1"/>
  <mergeCells count="5">
    <mergeCell ref="C1:D1"/>
    <mergeCell ref="B3:C3"/>
    <mergeCell ref="D3:F3"/>
    <mergeCell ref="J3:K3"/>
    <mergeCell ref="C74:F75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83"/>
  <sheetViews>
    <sheetView zoomScalePageLayoutView="0" workbookViewId="0" topLeftCell="A1">
      <selection activeCell="A1" sqref="A1"/>
    </sheetView>
  </sheetViews>
  <sheetFormatPr defaultColWidth="11.00390625" defaultRowHeight="13.5" customHeight="1"/>
  <cols>
    <col min="1" max="1" width="3.140625" style="1" customWidth="1"/>
    <col min="2" max="2" width="6.7109375" style="2" customWidth="1"/>
    <col min="3" max="3" width="40.8515625" style="1" customWidth="1"/>
    <col min="4" max="4" width="26.7109375" style="1" customWidth="1"/>
    <col min="5" max="5" width="24.28125" style="1" customWidth="1"/>
    <col min="6" max="6" width="16.421875" style="3" customWidth="1"/>
    <col min="7" max="7" width="18.7109375" style="1" customWidth="1"/>
    <col min="8" max="8" width="14.421875" style="4" customWidth="1"/>
    <col min="9" max="9" width="13.421875" style="4" customWidth="1"/>
    <col min="10" max="10" width="15.8515625" style="5" customWidth="1"/>
    <col min="11" max="11" width="13.7109375" style="1" customWidth="1"/>
    <col min="12" max="16384" width="11.00390625" style="1" customWidth="1"/>
  </cols>
  <sheetData>
    <row r="1" spans="1:256" ht="19.5" customHeight="1">
      <c r="A1" s="6"/>
      <c r="B1" s="7"/>
      <c r="C1" s="343" t="s">
        <v>0</v>
      </c>
      <c r="D1" s="343"/>
      <c r="E1" s="8" t="s">
        <v>24</v>
      </c>
      <c r="F1" s="9"/>
      <c r="G1" s="8"/>
      <c r="H1" s="10"/>
      <c r="I1" s="10"/>
      <c r="J1" s="11"/>
      <c r="K1" s="8"/>
      <c r="L1" s="12"/>
      <c r="M1"/>
      <c r="N1"/>
      <c r="O1"/>
      <c r="P1"/>
      <c r="Q1"/>
      <c r="R1">
        <f>IF(ISERROR(I8*IF(H8&gt;6,0.4,VLOOKUP(H8,$C$51:$D$58,2,0))),0,I8*IF(H8&gt;6,0.4,VLOOKUP(H8,$C$51:$D$58,2,0)))</f>
        <v>0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9.5" customHeight="1">
      <c r="A2" s="6"/>
      <c r="B2" s="13"/>
      <c r="C2" s="6"/>
      <c r="D2" s="14"/>
      <c r="E2" s="6"/>
      <c r="F2" s="15"/>
      <c r="G2" s="6"/>
      <c r="H2" s="16"/>
      <c r="I2" s="16"/>
      <c r="J2" s="17"/>
      <c r="K2" s="6"/>
      <c r="L2" s="1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6"/>
      <c r="B3" s="344" t="s">
        <v>1</v>
      </c>
      <c r="C3" s="344"/>
      <c r="D3" s="345" t="s">
        <v>17</v>
      </c>
      <c r="E3" s="345"/>
      <c r="F3" s="345"/>
      <c r="G3" s="18"/>
      <c r="H3" s="19" t="s">
        <v>2</v>
      </c>
      <c r="I3" s="20"/>
      <c r="J3" s="347" t="s">
        <v>17</v>
      </c>
      <c r="K3" s="347"/>
      <c r="L3" s="12"/>
      <c r="M3"/>
      <c r="N3"/>
      <c r="O3" s="21"/>
      <c r="P3" s="6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0.5" customHeight="1">
      <c r="A4" s="6"/>
      <c r="B4" s="13"/>
      <c r="C4" s="22"/>
      <c r="D4" s="23"/>
      <c r="E4" s="24"/>
      <c r="F4" s="25"/>
      <c r="G4" s="23"/>
      <c r="H4" s="21"/>
      <c r="I4" s="21"/>
      <c r="J4" s="17"/>
      <c r="K4" s="6"/>
      <c r="L4" s="12"/>
      <c r="M4" s="12"/>
      <c r="N4"/>
      <c r="O4" s="13"/>
      <c r="P4" s="26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6"/>
      <c r="B5" s="13"/>
      <c r="C5" s="27" t="s">
        <v>3</v>
      </c>
      <c r="D5" s="28"/>
      <c r="E5" s="29"/>
      <c r="F5" s="30"/>
      <c r="G5" s="28"/>
      <c r="H5" s="31"/>
      <c r="I5" s="31"/>
      <c r="J5" s="32"/>
      <c r="K5" s="6"/>
      <c r="L5" s="12"/>
      <c r="M5" s="12"/>
      <c r="N5"/>
      <c r="O5" s="13"/>
      <c r="P5" s="26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7.5" customHeight="1">
      <c r="A6" s="6"/>
      <c r="B6" s="13"/>
      <c r="C6" s="33"/>
      <c r="D6" s="28"/>
      <c r="E6" s="29"/>
      <c r="F6" s="30"/>
      <c r="G6" s="28"/>
      <c r="H6" s="31"/>
      <c r="I6" s="31"/>
      <c r="J6" s="32"/>
      <c r="K6" s="6"/>
      <c r="L6" s="12"/>
      <c r="M6" s="12"/>
      <c r="N6"/>
      <c r="O6" s="13"/>
      <c r="P6" s="2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9.5" customHeight="1">
      <c r="A7" s="6"/>
      <c r="B7" s="13"/>
      <c r="C7" s="34" t="s">
        <v>4</v>
      </c>
      <c r="D7" s="35">
        <v>0</v>
      </c>
      <c r="E7" s="36">
        <v>1</v>
      </c>
      <c r="F7" s="35">
        <v>2</v>
      </c>
      <c r="G7" s="35">
        <v>3</v>
      </c>
      <c r="H7" s="35">
        <v>4</v>
      </c>
      <c r="I7" s="35">
        <v>5</v>
      </c>
      <c r="J7" s="36" t="s">
        <v>5</v>
      </c>
      <c r="K7" s="6"/>
      <c r="L7" s="12"/>
      <c r="M7" s="12"/>
      <c r="N7"/>
      <c r="O7" s="13"/>
      <c r="P7" s="26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9.5" customHeight="1">
      <c r="A8" s="6"/>
      <c r="B8" s="13"/>
      <c r="C8" s="34" t="s">
        <v>6</v>
      </c>
      <c r="D8" s="37">
        <v>0</v>
      </c>
      <c r="E8" s="38">
        <v>0</v>
      </c>
      <c r="F8" s="37">
        <v>0</v>
      </c>
      <c r="G8" s="37">
        <v>0.1</v>
      </c>
      <c r="H8" s="37">
        <v>0.2</v>
      </c>
      <c r="I8" s="37">
        <v>0.30000000000000004</v>
      </c>
      <c r="J8" s="38">
        <v>0.4</v>
      </c>
      <c r="K8" s="6"/>
      <c r="L8" s="12"/>
      <c r="M8" s="12"/>
      <c r="N8"/>
      <c r="O8" s="13"/>
      <c r="P8" s="26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 customHeight="1">
      <c r="A9" s="6"/>
      <c r="B9" s="39"/>
      <c r="C9" s="40"/>
      <c r="D9" s="39"/>
      <c r="E9" s="39"/>
      <c r="F9" s="41"/>
      <c r="G9" s="23"/>
      <c r="H9" s="21"/>
      <c r="I9" s="21"/>
      <c r="J9" s="17"/>
      <c r="K9" s="6"/>
      <c r="L9" s="23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4.75" customHeight="1">
      <c r="A10" s="6"/>
      <c r="B10" s="42"/>
      <c r="C10" s="43" t="s">
        <v>7</v>
      </c>
      <c r="D10" s="43" t="s">
        <v>8</v>
      </c>
      <c r="E10" s="43" t="s">
        <v>9</v>
      </c>
      <c r="F10" s="44" t="s">
        <v>10</v>
      </c>
      <c r="G10" s="45" t="s">
        <v>11</v>
      </c>
      <c r="H10" s="46" t="s">
        <v>12</v>
      </c>
      <c r="I10" s="46" t="s">
        <v>13</v>
      </c>
      <c r="J10" s="47" t="s">
        <v>14</v>
      </c>
      <c r="K10" s="43" t="s">
        <v>15</v>
      </c>
      <c r="L10" s="23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1" s="23" customFormat="1" ht="19.5" customHeight="1">
      <c r="A11" s="6"/>
      <c r="B11" s="48"/>
      <c r="C11" s="49" t="s">
        <v>16</v>
      </c>
      <c r="D11" s="49"/>
      <c r="E11" s="50"/>
      <c r="F11" s="51"/>
      <c r="G11" s="49"/>
      <c r="H11" s="52"/>
      <c r="I11" s="52"/>
      <c r="J11" s="53"/>
      <c r="K11" s="54"/>
    </row>
    <row r="12" spans="1:256" ht="19.5" customHeight="1">
      <c r="A12" s="23"/>
      <c r="B12" s="55"/>
      <c r="C12" s="56"/>
      <c r="D12" s="56"/>
      <c r="E12" s="56"/>
      <c r="F12" s="57"/>
      <c r="G12" s="56"/>
      <c r="H12" s="58"/>
      <c r="I12" s="59"/>
      <c r="J12" s="60"/>
      <c r="K12" s="61"/>
      <c r="L12" s="23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9.5" customHeight="1">
      <c r="A13" s="6"/>
      <c r="B13" s="62">
        <v>1</v>
      </c>
      <c r="C13" s="63" t="s">
        <v>17</v>
      </c>
      <c r="D13" s="63" t="s">
        <v>17</v>
      </c>
      <c r="E13" s="64" t="s">
        <v>17</v>
      </c>
      <c r="F13" s="65"/>
      <c r="G13" s="66" t="s">
        <v>17</v>
      </c>
      <c r="H13" s="67">
        <f aca="true" ca="1" t="shared" si="0" ref="H13:H37">IF(ISERROR(YEAR(TODAY())-YEAR(F13)+G13),0,YEAR(TODAY())-YEAR(F13)+G13)</f>
        <v>0</v>
      </c>
      <c r="I13" s="68"/>
      <c r="J13" s="69">
        <f>IF(ISERROR(I13*IF(H13&gt;=6,0.4,HLOOKUP(H13,D7:J8,2,FALSE))),0,I13*IF(H13&gt;=6,0.4,HLOOKUP(H13,D7:J8,2,FALSE)))</f>
        <v>0</v>
      </c>
      <c r="K13" s="70">
        <f aca="true" t="shared" si="1" ref="K13:K37">SUM(I13-J13)</f>
        <v>0</v>
      </c>
      <c r="L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9.5" customHeight="1">
      <c r="A14" s="6"/>
      <c r="B14" s="62">
        <v>2</v>
      </c>
      <c r="C14" s="63"/>
      <c r="D14" s="63"/>
      <c r="E14" s="64"/>
      <c r="F14" s="71"/>
      <c r="G14" s="66" t="s">
        <v>17</v>
      </c>
      <c r="H14" s="67">
        <f ca="1" t="shared" si="0"/>
        <v>0</v>
      </c>
      <c r="I14" s="68"/>
      <c r="J14" s="69">
        <f>IF(ISERROR(I14*IF(H14&gt;=6,0.4,HLOOKUP(H14,D7:J8,2,FALSE))),0,I14*IF(H14&gt;=6,0.4,HLOOKUP(H14,D7:J8,2,FALSE)))</f>
        <v>0</v>
      </c>
      <c r="K14" s="70">
        <f t="shared" si="1"/>
        <v>0</v>
      </c>
      <c r="L14" s="2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9.5" customHeight="1">
      <c r="A15" s="6"/>
      <c r="B15" s="62">
        <v>3</v>
      </c>
      <c r="C15" s="63"/>
      <c r="D15" s="63"/>
      <c r="E15" s="64"/>
      <c r="F15" s="71"/>
      <c r="G15" s="66" t="s">
        <v>17</v>
      </c>
      <c r="H15" s="67">
        <f ca="1" t="shared" si="0"/>
        <v>0</v>
      </c>
      <c r="I15" s="72"/>
      <c r="J15" s="69">
        <f>IF(ISERROR(I15*IF(H15&gt;=6,0.4,HLOOKUP(H15,D7:J8,2,FALSE))),0,I15*IF(H15&gt;=6,0.4,HLOOKUP(H15,D7:J8,2,FALSE)))</f>
        <v>0</v>
      </c>
      <c r="K15" s="70">
        <f t="shared" si="1"/>
        <v>0</v>
      </c>
      <c r="L15" s="23"/>
      <c r="M15"/>
      <c r="N15"/>
      <c r="O15"/>
      <c r="P15"/>
      <c r="Q15"/>
      <c r="R15" s="73" t="s">
        <v>17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6"/>
      <c r="B16" s="62">
        <v>4</v>
      </c>
      <c r="C16" s="63"/>
      <c r="D16" s="63"/>
      <c r="E16" s="64"/>
      <c r="F16" s="71"/>
      <c r="G16" s="66" t="s">
        <v>17</v>
      </c>
      <c r="H16" s="67">
        <f ca="1" t="shared" si="0"/>
        <v>0</v>
      </c>
      <c r="I16" s="72"/>
      <c r="J16" s="69">
        <f>IF(ISERROR(I16*IF(H16&gt;=6,0.4,HLOOKUP(H16,D7:J8,2,FALSE))),0,I16*IF(H16&gt;=6,0.4,HLOOKUP(H16,D7:J8,2,FALSE)))</f>
        <v>0</v>
      </c>
      <c r="K16" s="70">
        <f t="shared" si="1"/>
        <v>0</v>
      </c>
      <c r="L16" s="23"/>
      <c r="M16"/>
      <c r="N16"/>
      <c r="O16"/>
      <c r="P16"/>
      <c r="Q16"/>
      <c r="R16" s="73" t="s">
        <v>17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9.5" customHeight="1">
      <c r="A17" s="6"/>
      <c r="B17" s="62">
        <v>5</v>
      </c>
      <c r="C17" s="63"/>
      <c r="D17" s="63"/>
      <c r="E17" s="64"/>
      <c r="F17" s="74"/>
      <c r="G17" s="66" t="s">
        <v>17</v>
      </c>
      <c r="H17" s="67">
        <f ca="1" t="shared" si="0"/>
        <v>0</v>
      </c>
      <c r="I17" s="72"/>
      <c r="J17" s="69">
        <f>IF(ISERROR(I17*IF(H17&gt;=6,0.4,HLOOKUP(H17,D7:J8,2,FALSE))),0,I17*IF(H17&gt;=6,0.4,HLOOKUP(H17,D7:J8,2,FALSE)))</f>
        <v>0</v>
      </c>
      <c r="K17" s="70">
        <f t="shared" si="1"/>
        <v>0</v>
      </c>
      <c r="L17" s="23"/>
      <c r="M17"/>
      <c r="N17"/>
      <c r="O17"/>
      <c r="P17"/>
      <c r="Q17"/>
      <c r="R17" s="73" t="s">
        <v>17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9.5" customHeight="1">
      <c r="A18" s="6"/>
      <c r="B18" s="62">
        <v>6</v>
      </c>
      <c r="C18" s="63"/>
      <c r="D18" s="63"/>
      <c r="E18" s="64"/>
      <c r="F18" s="74"/>
      <c r="G18" s="66" t="s">
        <v>18</v>
      </c>
      <c r="H18" s="67">
        <f ca="1" t="shared" si="0"/>
        <v>0</v>
      </c>
      <c r="I18" s="72"/>
      <c r="J18" s="69">
        <f>IF(ISERROR(I18*IF(H18&gt;=6,0.4,HLOOKUP(H18,D7:J8,2,FALSE))),0,I18*IF(H18&gt;=6,0.4,HLOOKUP(H18,D7:J8,2,FALSE)))</f>
        <v>0</v>
      </c>
      <c r="K18" s="70">
        <f t="shared" si="1"/>
        <v>0</v>
      </c>
      <c r="L18" s="23"/>
      <c r="M18"/>
      <c r="N18"/>
      <c r="O18"/>
      <c r="P18"/>
      <c r="Q18"/>
      <c r="R18" s="73" t="s">
        <v>17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6"/>
      <c r="B19" s="75">
        <v>7</v>
      </c>
      <c r="C19" s="76"/>
      <c r="D19" s="76"/>
      <c r="E19" s="77"/>
      <c r="F19" s="78"/>
      <c r="G19" s="79" t="s">
        <v>17</v>
      </c>
      <c r="H19" s="80">
        <f ca="1" t="shared" si="0"/>
        <v>0</v>
      </c>
      <c r="I19" s="81"/>
      <c r="J19" s="82">
        <f>IF(ISERROR(I19*IF(H19&gt;=6,0.4,HLOOKUP(H19,D7:J8,2,FALSE))),0,I19*IF(H19&gt;=6,0.4,HLOOKUP(H19,D7:J8,2,FALSE)))</f>
        <v>0</v>
      </c>
      <c r="K19" s="70">
        <f t="shared" si="1"/>
        <v>0</v>
      </c>
      <c r="L19" s="23"/>
      <c r="M19"/>
      <c r="N19"/>
      <c r="O19"/>
      <c r="P19"/>
      <c r="Q19"/>
      <c r="R19" s="73" t="s">
        <v>18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9.5" customHeight="1">
      <c r="A20" s="6"/>
      <c r="B20" s="75">
        <v>8</v>
      </c>
      <c r="C20" s="63"/>
      <c r="D20" s="63"/>
      <c r="E20" s="64"/>
      <c r="F20" s="74"/>
      <c r="G20" s="66" t="s">
        <v>17</v>
      </c>
      <c r="H20" s="80">
        <f ca="1" t="shared" si="0"/>
        <v>0</v>
      </c>
      <c r="I20" s="72"/>
      <c r="J20" s="82">
        <f>IF(ISERROR(I20*IF(H20&gt;=6,0.4,HLOOKUP(H20,D7:J8,2,FALSE))),0,I20*IF(H20&gt;=6,0.4,HLOOKUP(H20,D7:J8,2,FALSE)))</f>
        <v>0</v>
      </c>
      <c r="K20" s="70">
        <f t="shared" si="1"/>
        <v>0</v>
      </c>
      <c r="L20" s="23"/>
      <c r="M20" s="83" t="s">
        <v>17</v>
      </c>
      <c r="N20"/>
      <c r="O20"/>
      <c r="P20"/>
      <c r="Q20"/>
      <c r="R20" s="73" t="s">
        <v>17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9.5" customHeight="1">
      <c r="A21" s="6"/>
      <c r="B21" s="75">
        <v>9</v>
      </c>
      <c r="C21" s="63"/>
      <c r="D21" s="63"/>
      <c r="E21" s="64"/>
      <c r="F21" s="74"/>
      <c r="G21" s="66" t="s">
        <v>17</v>
      </c>
      <c r="H21" s="80">
        <f ca="1" t="shared" si="0"/>
        <v>0</v>
      </c>
      <c r="I21" s="72"/>
      <c r="J21" s="82">
        <f>IF(ISERROR(I21*IF(H21&gt;=6,0.4,HLOOKUP(H21,D7:J8,2,FALSE))),0,I21*IF(H21&gt;=6,0.4,HLOOKUP(H21,D7:J8,2,FALSE)))</f>
        <v>0</v>
      </c>
      <c r="K21" s="70">
        <f t="shared" si="1"/>
        <v>0</v>
      </c>
      <c r="L21" s="84"/>
      <c r="M21"/>
      <c r="N21"/>
      <c r="O21"/>
      <c r="P21"/>
      <c r="Q21"/>
      <c r="R21" s="85" t="s">
        <v>17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9.5" customHeight="1">
      <c r="A22" s="6"/>
      <c r="B22" s="75">
        <v>10</v>
      </c>
      <c r="C22" s="63" t="s">
        <v>17</v>
      </c>
      <c r="D22" s="63"/>
      <c r="E22" s="64"/>
      <c r="F22" s="74"/>
      <c r="G22" s="66" t="s">
        <v>17</v>
      </c>
      <c r="H22" s="80">
        <f ca="1" t="shared" si="0"/>
        <v>0</v>
      </c>
      <c r="I22" s="72"/>
      <c r="J22" s="82">
        <f>IF(ISERROR(I22*IF(H22&gt;=6,0.4,HLOOKUP(H22,D7:J8,2,FALSE))),0,I22*IF(H22&gt;=6,0.4,HLOOKUP(H22,D7:J8,2,FALSE)))</f>
        <v>0</v>
      </c>
      <c r="K22" s="70">
        <f t="shared" si="1"/>
        <v>0</v>
      </c>
      <c r="L22" s="8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9.5" customHeight="1">
      <c r="A23" s="86"/>
      <c r="B23" s="87">
        <v>11</v>
      </c>
      <c r="C23" s="76"/>
      <c r="D23" s="76"/>
      <c r="E23" s="77"/>
      <c r="F23" s="88" t="s">
        <v>17</v>
      </c>
      <c r="G23" s="79" t="s">
        <v>17</v>
      </c>
      <c r="H23" s="89">
        <f ca="1" t="shared" si="0"/>
        <v>0</v>
      </c>
      <c r="I23" s="90"/>
      <c r="J23" s="82">
        <f>IF(ISERROR(I23*IF(H23&gt;=6,0.4,HLOOKUP(H23,D7:J8,2,FALSE))),0,I23*IF(H23&gt;=6,0.4,HLOOKUP(H23,D7:J8,2,FALSE)))</f>
        <v>0</v>
      </c>
      <c r="K23" s="70">
        <f t="shared" si="1"/>
        <v>0</v>
      </c>
      <c r="L23" s="8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86"/>
      <c r="B24" s="75">
        <v>12</v>
      </c>
      <c r="C24" s="63"/>
      <c r="D24" s="63"/>
      <c r="E24" s="64"/>
      <c r="F24" s="74"/>
      <c r="G24" s="66" t="s">
        <v>17</v>
      </c>
      <c r="H24" s="89">
        <f ca="1" t="shared" si="0"/>
        <v>0</v>
      </c>
      <c r="I24" s="72"/>
      <c r="J24" s="82">
        <f>IF(ISERROR(I24*IF(H24&gt;=6,0.4,HLOOKUP(H24,D7:J8,2,FALSE))),0,I24*IF(H24&gt;=6,0.4,HLOOKUP(H24,D7:J8,2,FALSE)))</f>
        <v>0</v>
      </c>
      <c r="K24" s="70">
        <f t="shared" si="1"/>
        <v>0</v>
      </c>
      <c r="L24" s="8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9.5" customHeight="1">
      <c r="A25" s="86"/>
      <c r="B25" s="75">
        <v>13</v>
      </c>
      <c r="C25" s="63"/>
      <c r="D25" s="63"/>
      <c r="E25" s="63"/>
      <c r="F25" s="74"/>
      <c r="G25" s="91" t="s">
        <v>18</v>
      </c>
      <c r="H25" s="89">
        <f ca="1" t="shared" si="0"/>
        <v>0</v>
      </c>
      <c r="I25" s="72"/>
      <c r="J25" s="82">
        <f>IF(ISERROR(I25*IF(H25&gt;=6,0.4,HLOOKUP(H25,D7:J8,2,FALSE))),0,I25*IF(H25&gt;=6,0.4,HLOOKUP(H25,D7:J8,2,FALSE)))</f>
        <v>0</v>
      </c>
      <c r="K25" s="70">
        <f t="shared" si="1"/>
        <v>0</v>
      </c>
      <c r="L25" s="84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9.5" customHeight="1">
      <c r="A26" s="86"/>
      <c r="B26" s="75">
        <v>14</v>
      </c>
      <c r="C26" s="92"/>
      <c r="D26" s="92"/>
      <c r="E26" s="93"/>
      <c r="F26" s="94"/>
      <c r="G26" s="66" t="s">
        <v>17</v>
      </c>
      <c r="H26" s="89">
        <f ca="1" t="shared" si="0"/>
        <v>0</v>
      </c>
      <c r="I26" s="95"/>
      <c r="J26" s="82">
        <f>IF(ISERROR(I26*IF(H26&gt;=6,0.4,HLOOKUP(H26,D7:J8,2,FALSE))),0,I26*IF(H26&gt;=6,0.4,HLOOKUP(H26,D7:J8,2,FALSE)))</f>
        <v>0</v>
      </c>
      <c r="K26" s="70">
        <f t="shared" si="1"/>
        <v>0</v>
      </c>
      <c r="L26" s="84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9.5" customHeight="1">
      <c r="A27" s="86"/>
      <c r="B27" s="75">
        <v>15</v>
      </c>
      <c r="C27" s="91"/>
      <c r="D27" s="92"/>
      <c r="E27" s="93"/>
      <c r="F27" s="94"/>
      <c r="G27" s="66" t="s">
        <v>17</v>
      </c>
      <c r="H27" s="89">
        <f ca="1" t="shared" si="0"/>
        <v>0</v>
      </c>
      <c r="I27" s="96"/>
      <c r="J27" s="82">
        <f>IF(ISERROR(I27*IF(H27&gt;=6,0.4,HLOOKUP(H27,D7:J8,2,FALSE))),0,I27*IF(H27&gt;=6,0.4,HLOOKUP(H27,D7:J8,2,FALSE)))</f>
        <v>0</v>
      </c>
      <c r="K27" s="70">
        <f t="shared" si="1"/>
        <v>0</v>
      </c>
      <c r="L27" s="84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9.5" customHeight="1">
      <c r="A28" s="86"/>
      <c r="B28" s="75">
        <v>16</v>
      </c>
      <c r="C28" s="92"/>
      <c r="D28" s="92"/>
      <c r="E28" s="93"/>
      <c r="F28" s="94"/>
      <c r="G28" s="66" t="s">
        <v>17</v>
      </c>
      <c r="H28" s="89">
        <f ca="1" t="shared" si="0"/>
        <v>0</v>
      </c>
      <c r="I28" s="95"/>
      <c r="J28" s="82">
        <f>IF(ISERROR(I28*IF(H28&gt;=6,0.4,HLOOKUP(H28,D7:J8,2,FALSE))),0,I28*IF(H28&gt;=6,0.4,HLOOKUP(H28,D7:J8,2,FALSE)))</f>
        <v>0</v>
      </c>
      <c r="K28" s="70">
        <f t="shared" si="1"/>
        <v>0</v>
      </c>
      <c r="L28" s="84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9.5" customHeight="1">
      <c r="A29" s="86"/>
      <c r="B29" s="75">
        <v>17</v>
      </c>
      <c r="C29" s="92"/>
      <c r="D29" s="92"/>
      <c r="E29" s="93"/>
      <c r="F29" s="94"/>
      <c r="G29" s="66" t="s">
        <v>17</v>
      </c>
      <c r="H29" s="89">
        <f ca="1" t="shared" si="0"/>
        <v>0</v>
      </c>
      <c r="I29" s="97"/>
      <c r="J29" s="82">
        <f>IF(ISERROR(I29*IF(H29&gt;=6,0.4,HLOOKUP(H29,D7:J8,2,FALSE))),0,I29*IF(H29&gt;=6,0.4,HLOOKUP(H29,D7:J8,2,FALSE)))</f>
        <v>0</v>
      </c>
      <c r="K29" s="70">
        <f t="shared" si="1"/>
        <v>0</v>
      </c>
      <c r="L29" s="84"/>
      <c r="M29" s="83" t="s">
        <v>17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9.5" customHeight="1">
      <c r="A30" s="86"/>
      <c r="B30" s="75">
        <v>18</v>
      </c>
      <c r="C30" s="91"/>
      <c r="D30" s="91"/>
      <c r="E30" s="91"/>
      <c r="F30" s="98"/>
      <c r="G30" s="91" t="s">
        <v>17</v>
      </c>
      <c r="H30" s="89">
        <f ca="1" t="shared" si="0"/>
        <v>0</v>
      </c>
      <c r="I30" s="58"/>
      <c r="J30" s="82">
        <f>IF(ISERROR(I28*IF(H30&gt;=6,0.4,HLOOKUP(H30,D7:J8,2,FALSE))),0,I28*IF(H30&gt;=6,0.4,HLOOKUP(H30,D7:J8,2,FALSE)))</f>
        <v>0</v>
      </c>
      <c r="K30" s="70">
        <f t="shared" si="1"/>
        <v>0</v>
      </c>
      <c r="L30" s="84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9.5" customHeight="1">
      <c r="A31" s="86"/>
      <c r="B31" s="75">
        <v>19</v>
      </c>
      <c r="C31" s="91"/>
      <c r="D31" s="91"/>
      <c r="E31" s="91"/>
      <c r="F31" s="98"/>
      <c r="G31" s="91" t="s">
        <v>17</v>
      </c>
      <c r="H31" s="89">
        <f ca="1" t="shared" si="0"/>
        <v>0</v>
      </c>
      <c r="I31" s="58"/>
      <c r="J31" s="82">
        <f>IF(ISERROR(I29*IF(H31&gt;=6,0.4,HLOOKUP(H31,D7:J8,2,FALSE))),0,I29*IF(H31&gt;=6,0.4,HLOOKUP(H31,D7:J8,2,FALSE)))</f>
        <v>0</v>
      </c>
      <c r="K31" s="70">
        <f t="shared" si="1"/>
        <v>0</v>
      </c>
      <c r="L31" s="84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9.5" customHeight="1">
      <c r="A32" s="86"/>
      <c r="B32" s="75">
        <v>20</v>
      </c>
      <c r="C32" s="92"/>
      <c r="D32" s="92"/>
      <c r="E32" s="99"/>
      <c r="F32" s="100"/>
      <c r="G32" s="66" t="s">
        <v>17</v>
      </c>
      <c r="H32" s="89">
        <f ca="1" t="shared" si="0"/>
        <v>0</v>
      </c>
      <c r="I32" s="101"/>
      <c r="J32" s="82">
        <f>IF(ISERROR(I32*IF(H32&gt;=6,0.4,HLOOKUP(H32,D7:J8,2,FALSE))),0,I32*IF(H32&gt;=6,0.4,HLOOKUP(H32,D7:J8,2,FALSE)))</f>
        <v>0</v>
      </c>
      <c r="K32" s="70">
        <f t="shared" si="1"/>
        <v>0</v>
      </c>
      <c r="L32" s="8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9.5" customHeight="1">
      <c r="A33" s="86"/>
      <c r="B33" s="75">
        <v>21</v>
      </c>
      <c r="C33" s="92"/>
      <c r="D33" s="92"/>
      <c r="E33" s="99"/>
      <c r="F33" s="100"/>
      <c r="G33" s="66" t="s">
        <v>17</v>
      </c>
      <c r="H33" s="89">
        <f ca="1" t="shared" si="0"/>
        <v>0</v>
      </c>
      <c r="I33" s="101"/>
      <c r="J33" s="82">
        <f>IF(ISERROR(I33*IF(H33&gt;=6,0.4,HLOOKUP(H33,D7:J8,2,FALSE))),0,I33*IF(H33&gt;=6,0.4,HLOOKUP(H33,D7:J8,2,FALSE)))</f>
        <v>0</v>
      </c>
      <c r="K33" s="70">
        <f t="shared" si="1"/>
        <v>0</v>
      </c>
      <c r="L33" s="8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9.5" customHeight="1">
      <c r="A34" s="6"/>
      <c r="B34" s="62">
        <v>22</v>
      </c>
      <c r="C34" s="92" t="s">
        <v>17</v>
      </c>
      <c r="D34" s="92" t="s">
        <v>17</v>
      </c>
      <c r="E34" s="93" t="s">
        <v>17</v>
      </c>
      <c r="F34" s="94" t="s">
        <v>17</v>
      </c>
      <c r="G34" s="66"/>
      <c r="H34" s="80">
        <f ca="1" t="shared" si="0"/>
        <v>0</v>
      </c>
      <c r="I34" s="96"/>
      <c r="J34" s="82">
        <f>IF(ISERROR(I34*IF(H34&gt;=6,0.4,HLOOKUP(H34,D7:J8,2,FALSE))),0,I34*IF(H34&gt;=6,0.4,HLOOKUP(H34,D7:J8,2,FALSE)))</f>
        <v>0</v>
      </c>
      <c r="K34" s="70">
        <f t="shared" si="1"/>
        <v>0</v>
      </c>
      <c r="L34" s="23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9.5" customHeight="1">
      <c r="A35" s="6"/>
      <c r="B35" s="62">
        <v>23</v>
      </c>
      <c r="C35" s="92" t="s">
        <v>17</v>
      </c>
      <c r="D35" s="92" t="s">
        <v>17</v>
      </c>
      <c r="E35" s="102" t="s">
        <v>17</v>
      </c>
      <c r="F35" s="94" t="s">
        <v>17</v>
      </c>
      <c r="G35" s="66"/>
      <c r="H35" s="80">
        <f ca="1" t="shared" si="0"/>
        <v>0</v>
      </c>
      <c r="I35" s="96"/>
      <c r="J35" s="82">
        <f>IF(ISERROR(I35*IF(H35&gt;=6,0.4,HLOOKUP(H35,D7:J8,2,FALSE))),0,I35*IF(H35&gt;=6,0.4,HLOOKUP(H35,D7:J8,2,FALSE)))</f>
        <v>0</v>
      </c>
      <c r="K35" s="70">
        <f t="shared" si="1"/>
        <v>0</v>
      </c>
      <c r="L35" s="23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9.5" customHeight="1">
      <c r="A36" s="6"/>
      <c r="B36" s="62">
        <v>24</v>
      </c>
      <c r="C36" s="92"/>
      <c r="D36" s="92"/>
      <c r="E36" s="99"/>
      <c r="F36" s="103"/>
      <c r="G36" s="104" t="s">
        <v>17</v>
      </c>
      <c r="H36" s="80">
        <f ca="1" t="shared" si="0"/>
        <v>0</v>
      </c>
      <c r="I36" s="101"/>
      <c r="J36" s="82">
        <f>IF(ISERROR(I36*IF(H36&gt;=6,0.4,HLOOKUP(H36,D7:J8,2,FALSE))),0,I36*IF(H36&gt;=6,0.4,HLOOKUP(H36,D7:J8,2,FALSE)))</f>
        <v>0</v>
      </c>
      <c r="K36" s="70">
        <f t="shared" si="1"/>
        <v>0</v>
      </c>
      <c r="L36" s="23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9.5" customHeight="1">
      <c r="A37" s="6"/>
      <c r="B37" s="62">
        <v>25</v>
      </c>
      <c r="C37" s="92" t="s">
        <v>17</v>
      </c>
      <c r="D37" s="92" t="s">
        <v>17</v>
      </c>
      <c r="E37" s="99"/>
      <c r="F37" s="103" t="s">
        <v>17</v>
      </c>
      <c r="G37" s="104" t="s">
        <v>17</v>
      </c>
      <c r="H37" s="80">
        <f ca="1" t="shared" si="0"/>
        <v>0</v>
      </c>
      <c r="I37" s="105"/>
      <c r="J37" s="82">
        <f>IF(ISERROR(I37*IF(H37&gt;=6,0.4,HLOOKUP(H37,D7:J8,2,FALSE))),0,I37*IF(H37&gt;=6,0.4,HLOOKUP(H37,D7:J8,2,FALSE)))</f>
        <v>0</v>
      </c>
      <c r="K37" s="70">
        <f t="shared" si="1"/>
        <v>0</v>
      </c>
      <c r="L37" s="23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9.5" customHeight="1">
      <c r="A38" s="6"/>
      <c r="B38" s="62"/>
      <c r="C38" t="s">
        <v>17</v>
      </c>
      <c r="D38" s="106" t="s">
        <v>17</v>
      </c>
      <c r="E38"/>
      <c r="F38" s="107" t="s">
        <v>17</v>
      </c>
      <c r="G38" s="108"/>
      <c r="H38"/>
      <c r="I38"/>
      <c r="J38"/>
      <c r="K38"/>
      <c r="L38" s="23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0.5" customHeight="1">
      <c r="A39" s="6"/>
      <c r="B39" s="75"/>
      <c r="C39" s="109" t="s">
        <v>17</v>
      </c>
      <c r="D39" s="75"/>
      <c r="E39" s="75"/>
      <c r="F39" s="110"/>
      <c r="G39" s="111"/>
      <c r="H39" s="112"/>
      <c r="I39" s="113"/>
      <c r="J39" s="114"/>
      <c r="K39" s="115"/>
      <c r="L39" s="23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9.5" customHeight="1">
      <c r="A40" s="6"/>
      <c r="B40" s="75"/>
      <c r="C40" s="109"/>
      <c r="D40" s="75"/>
      <c r="E40" s="75"/>
      <c r="F40" s="110"/>
      <c r="G40" s="116"/>
      <c r="H40" s="117" t="s">
        <v>19</v>
      </c>
      <c r="I40" s="118">
        <f>SUM(I13:I37)</f>
        <v>0</v>
      </c>
      <c r="J40" s="118">
        <f>SUM(J13:J37)</f>
        <v>0</v>
      </c>
      <c r="K40" s="118">
        <f>SUM(K13:K37)</f>
        <v>0</v>
      </c>
      <c r="L40" s="23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9.75" customHeight="1">
      <c r="A41" s="6"/>
      <c r="B41" s="75"/>
      <c r="C41" s="109"/>
      <c r="D41" s="75"/>
      <c r="E41" s="75"/>
      <c r="F41" s="110"/>
      <c r="G41" s="111"/>
      <c r="H41" s="112"/>
      <c r="I41" s="119"/>
      <c r="J41" s="120"/>
      <c r="K41" s="121"/>
      <c r="L41" s="23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9.5" customHeight="1">
      <c r="A42" s="6"/>
      <c r="B42" s="122"/>
      <c r="C42" s="123" t="s">
        <v>20</v>
      </c>
      <c r="D42" s="122"/>
      <c r="E42" s="122"/>
      <c r="F42" s="124"/>
      <c r="G42" s="125"/>
      <c r="H42" s="126"/>
      <c r="I42" s="127"/>
      <c r="J42" s="128"/>
      <c r="K42" s="129"/>
      <c r="L42" s="23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9.5" customHeight="1">
      <c r="A43" s="6"/>
      <c r="B43" s="75"/>
      <c r="C43" s="109"/>
      <c r="D43" s="75"/>
      <c r="E43" s="75"/>
      <c r="F43" s="110"/>
      <c r="G43" s="111"/>
      <c r="H43" s="112"/>
      <c r="I43" s="130"/>
      <c r="J43" s="114"/>
      <c r="K43" s="115"/>
      <c r="L43" s="2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9.5" customHeight="1">
      <c r="A44" s="6"/>
      <c r="B44" s="75">
        <v>1</v>
      </c>
      <c r="C44" s="131"/>
      <c r="D44" s="131"/>
      <c r="E44" s="132"/>
      <c r="F44" s="133"/>
      <c r="G44" s="108" t="s">
        <v>17</v>
      </c>
      <c r="H44" s="67">
        <f ca="1">IF(ISERROR(YEAR(TODAY())-YEAR(F44)+G44),0,YEAR(TODAY())-YEAR(F44)+G44)</f>
        <v>0</v>
      </c>
      <c r="I44" s="134"/>
      <c r="J44" s="69">
        <f>IF(ISERROR(I44*IF(H44&gt;=6,0.4,HLOOKUP(H44,D7:J8,2,FALSE))),0,I44*IF(H44&gt;=6,0.4,HLOOKUP(H44,D7:J8,2,FALSE)))</f>
        <v>0</v>
      </c>
      <c r="K44" s="70">
        <f>SUM(I44-J44)</f>
        <v>0</v>
      </c>
      <c r="L44" s="23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9.5" customHeight="1">
      <c r="A45" s="6"/>
      <c r="B45" s="75">
        <v>2</v>
      </c>
      <c r="C45" s="116" t="s">
        <v>17</v>
      </c>
      <c r="D45" s="116"/>
      <c r="E45" s="116"/>
      <c r="F45" s="135" t="s">
        <v>17</v>
      </c>
      <c r="G45" s="116" t="s">
        <v>17</v>
      </c>
      <c r="H45" s="80">
        <f ca="1">IF(ISERROR(YEAR(TODAY())-YEAR(F45)+G45),0,YEAR(TODAY())-YEAR(F45)+G45)</f>
        <v>0</v>
      </c>
      <c r="I45" s="136"/>
      <c r="J45" s="82">
        <f>IF(ISERROR(I45*IF(H45&gt;=6,0.4,HLOOKUP(H45,D7:J8,2,FALSE))),0,I45*IF(H45&gt;=6,0.4,HLOOKUP(H45,D7:J8,2,FALSE)))</f>
        <v>0</v>
      </c>
      <c r="K45" s="70">
        <f>SUM(I45-J45)</f>
        <v>0</v>
      </c>
      <c r="L45" s="23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9.5" customHeight="1">
      <c r="A46" s="6"/>
      <c r="B46" s="75">
        <v>3</v>
      </c>
      <c r="C46" s="131" t="s">
        <v>17</v>
      </c>
      <c r="D46" s="131" t="s">
        <v>17</v>
      </c>
      <c r="E46" s="132"/>
      <c r="F46" s="133" t="s">
        <v>17</v>
      </c>
      <c r="G46" s="116" t="s">
        <v>17</v>
      </c>
      <c r="H46" s="80">
        <f ca="1">IF(ISERROR(YEAR(TODAY())-YEAR(F46)+G46),0,YEAR(TODAY())-YEAR(F46)+G46)</f>
        <v>0</v>
      </c>
      <c r="I46" s="137"/>
      <c r="J46" s="82">
        <f>IF(ISERROR(I46*IF(H46&gt;=6,0.4,HLOOKUP(H46,D7:J8,2,FALSE))),0,I46*IF(H46&gt;=6,0.4,HLOOKUP(H46,D7:J8,2,FALSE)))</f>
        <v>0</v>
      </c>
      <c r="K46" s="70">
        <f>SUM(I46-J46)</f>
        <v>0</v>
      </c>
      <c r="L46" s="23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9.5" customHeight="1">
      <c r="A47" s="6"/>
      <c r="B47" s="75">
        <v>4</v>
      </c>
      <c r="C47" s="131"/>
      <c r="D47" s="131"/>
      <c r="E47" s="132"/>
      <c r="F47" s="133"/>
      <c r="G47" s="116" t="s">
        <v>17</v>
      </c>
      <c r="H47" s="80">
        <f ca="1">IF(ISERROR(YEAR(TODAY())-YEAR(F47)+G47),0,YEAR(TODAY())-YEAR(F47)+G47)</f>
        <v>0</v>
      </c>
      <c r="I47" s="137"/>
      <c r="J47" s="82">
        <f>IF(ISERROR(I47*IF(H47&gt;=6,0.4,HLOOKUP(H47,D7:J8,2,FALSE))),0,I47*IF(H47&gt;=6,0.4,HLOOKUP(H47,D7:J8,2,FALSE)))</f>
        <v>0</v>
      </c>
      <c r="K47" s="70">
        <f>SUM(I47-J47)</f>
        <v>0</v>
      </c>
      <c r="L47" s="23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9.5" customHeight="1">
      <c r="A48" s="6"/>
      <c r="B48" s="75">
        <v>5</v>
      </c>
      <c r="C48" s="109"/>
      <c r="D48" s="75"/>
      <c r="E48" s="75"/>
      <c r="F48" s="110"/>
      <c r="G48" s="116" t="s">
        <v>17</v>
      </c>
      <c r="H48" s="80">
        <f ca="1">IF(ISERROR(YEAR(TODAY())-YEAR(F48)+G48),0,YEAR(TODAY())-YEAR(F48)+G48)</f>
        <v>0</v>
      </c>
      <c r="I48" s="137"/>
      <c r="J48" s="82">
        <f>IF(ISERROR(I48*IF(H48&gt;=6,0.4,HLOOKUP(H48,D7:J8,2,FALSE))),0,I48*IF(H48&gt;=6,0.4,HLOOKUP(H48,D7:J8,2,FALSE)))</f>
        <v>0</v>
      </c>
      <c r="K48" s="70">
        <f>SUM(I48-J48)</f>
        <v>0</v>
      </c>
      <c r="L48" s="23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2" s="140" customFormat="1" ht="7.5" customHeight="1">
      <c r="A49" s="6"/>
      <c r="B49" s="75"/>
      <c r="C49" s="109"/>
      <c r="D49" s="75"/>
      <c r="E49" s="75"/>
      <c r="F49" s="110"/>
      <c r="G49" s="116"/>
      <c r="H49" s="138"/>
      <c r="I49" s="139"/>
      <c r="J49" s="139"/>
      <c r="K49" s="139"/>
      <c r="L49" s="23"/>
    </row>
    <row r="50" spans="1:12" s="140" customFormat="1" ht="19.5" customHeight="1">
      <c r="A50" s="6"/>
      <c r="B50" s="75"/>
      <c r="C50" s="109"/>
      <c r="D50" s="75"/>
      <c r="E50" s="75"/>
      <c r="F50" s="110"/>
      <c r="G50" s="116"/>
      <c r="H50" s="117" t="s">
        <v>19</v>
      </c>
      <c r="I50" s="118">
        <f>SUM(I44:I48)</f>
        <v>0</v>
      </c>
      <c r="J50" s="118">
        <f>SUM(J44:J48)</f>
        <v>0</v>
      </c>
      <c r="K50" s="118">
        <f>SUM(K44:K48)</f>
        <v>0</v>
      </c>
      <c r="L50" s="23"/>
    </row>
    <row r="51" spans="1:256" ht="6.75" customHeight="1">
      <c r="A51" s="6"/>
      <c r="B51" s="75"/>
      <c r="C51" s="109"/>
      <c r="D51" s="75"/>
      <c r="E51" s="75"/>
      <c r="F51" s="110"/>
      <c r="G51" s="111"/>
      <c r="H51" s="112"/>
      <c r="I51" s="141"/>
      <c r="J51" s="114"/>
      <c r="K51" s="115"/>
      <c r="L51" s="23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9.5" customHeight="1">
      <c r="A52" s="6"/>
      <c r="B52" s="122"/>
      <c r="C52" s="123" t="s">
        <v>21</v>
      </c>
      <c r="D52" s="122"/>
      <c r="E52" s="122"/>
      <c r="F52" s="124"/>
      <c r="G52" s="125"/>
      <c r="H52" s="126"/>
      <c r="I52" s="127"/>
      <c r="J52" s="128"/>
      <c r="K52" s="129"/>
      <c r="L52" s="23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9.5" customHeight="1">
      <c r="A53" s="6"/>
      <c r="B53" s="75"/>
      <c r="C53" s="142"/>
      <c r="D53" s="143"/>
      <c r="E53" s="143"/>
      <c r="F53" s="144" t="s">
        <v>17</v>
      </c>
      <c r="G53" s="145"/>
      <c r="H53" s="146"/>
      <c r="I53" s="130"/>
      <c r="J53" s="147"/>
      <c r="K53" s="148"/>
      <c r="L53" s="2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9.5" customHeight="1">
      <c r="A54" s="6"/>
      <c r="B54" s="62">
        <v>1</v>
      </c>
      <c r="C54" s="149"/>
      <c r="D54" s="150"/>
      <c r="E54" s="151"/>
      <c r="F54" s="150"/>
      <c r="G54" s="150" t="s">
        <v>17</v>
      </c>
      <c r="H54" s="89">
        <f aca="true" ca="1" t="shared" si="2" ref="H54:H60">IF(ISERROR(YEAR(TODAY())-YEAR(F54)+G54),0,YEAR(TODAY())-YEAR(F54)+G54)</f>
        <v>0</v>
      </c>
      <c r="I54" s="66"/>
      <c r="J54" s="82">
        <f>IF(ISERROR(I54*IF(H54&gt;=6,0.4,HLOOKUP(H54,D7:J8,2,FALSE))),0,I54*IF(H54&gt;=6,0.4,HLOOKUP(H54,D7:J8,2,FALSE)))</f>
        <v>0</v>
      </c>
      <c r="K54" s="70">
        <f aca="true" t="shared" si="3" ref="K54:K60">SUM(I54-J54)</f>
        <v>0</v>
      </c>
      <c r="L54" s="23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9.5" customHeight="1">
      <c r="A55" s="6"/>
      <c r="B55" s="62">
        <v>2</v>
      </c>
      <c r="C55" s="149"/>
      <c r="D55" s="150"/>
      <c r="E55" s="151"/>
      <c r="F55" s="150"/>
      <c r="G55" s="150" t="s">
        <v>17</v>
      </c>
      <c r="H55" s="89">
        <f ca="1" t="shared" si="2"/>
        <v>0</v>
      </c>
      <c r="I55" s="66"/>
      <c r="J55" s="82">
        <f>IF(ISERROR(I55*IF(H55&gt;=6,0.4,HLOOKUP(H55,D7:J8,2,FALSE))),0,I55*IF(H55&gt;=6,0.4,HLOOKUP(H55,D7:J8,2,FALSE)))</f>
        <v>0</v>
      </c>
      <c r="K55" s="70">
        <f t="shared" si="3"/>
        <v>0</v>
      </c>
      <c r="L55" s="23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9.5" customHeight="1">
      <c r="A56" s="6"/>
      <c r="B56" s="75">
        <v>3</v>
      </c>
      <c r="C56" s="152"/>
      <c r="D56" s="153"/>
      <c r="E56" s="154"/>
      <c r="F56" s="150"/>
      <c r="G56" s="150" t="s">
        <v>17</v>
      </c>
      <c r="H56" s="89">
        <f ca="1" t="shared" si="2"/>
        <v>0</v>
      </c>
      <c r="I56" s="66"/>
      <c r="J56" s="82">
        <f>IF(ISERROR(I56*IF(H56&gt;=6,0.4,HLOOKUP(H56,D7:J8,2,FALSE))),0,I56*IF(H56&gt;=6,0.4,HLOOKUP(H56,D7:J8,2,FALSE)))</f>
        <v>0</v>
      </c>
      <c r="K56" s="70">
        <f t="shared" si="3"/>
        <v>0</v>
      </c>
      <c r="L56" s="23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9.5" customHeight="1">
      <c r="A57" s="6"/>
      <c r="B57" s="75">
        <v>4</v>
      </c>
      <c r="C57" s="149"/>
      <c r="D57" s="61"/>
      <c r="E57" s="155"/>
      <c r="F57" s="150"/>
      <c r="G57" s="150" t="s">
        <v>17</v>
      </c>
      <c r="H57" s="156">
        <f ca="1" t="shared" si="2"/>
        <v>0</v>
      </c>
      <c r="I57" s="66"/>
      <c r="J57" s="82">
        <f>IF(ISERROR(I57*IF(H57&gt;=6,0.4,HLOOKUP(H57,D7:J8,2,FALSE))),0,I57*IF(H57&gt;=6,0.4,HLOOKUP(H57,D7:J8,2,FALSE)))</f>
        <v>0</v>
      </c>
      <c r="K57" s="70">
        <f t="shared" si="3"/>
        <v>0</v>
      </c>
      <c r="L57" s="23"/>
      <c r="M57" s="83" t="s">
        <v>17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9.5" customHeight="1">
      <c r="A58" s="6"/>
      <c r="B58" s="75">
        <v>5</v>
      </c>
      <c r="C58" s="108" t="s">
        <v>17</v>
      </c>
      <c r="D58" s="108" t="s">
        <v>17</v>
      </c>
      <c r="E58" s="108"/>
      <c r="F58" s="157" t="s">
        <v>17</v>
      </c>
      <c r="G58" s="158" t="s">
        <v>17</v>
      </c>
      <c r="H58" s="159">
        <f ca="1" t="shared" si="2"/>
        <v>0</v>
      </c>
      <c r="I58" s="160"/>
      <c r="J58" s="161">
        <f>IF(ISERROR(I58*IF(H58&gt;=6,0.4,HLOOKUP(H58,D7:J8,2,FALSE))),0,I58*IF(H58&gt;=6,0.4,HLOOKUP(H58,D7:J8,2,FALSE)))</f>
        <v>0</v>
      </c>
      <c r="K58" s="162">
        <f t="shared" si="3"/>
        <v>0</v>
      </c>
      <c r="L58" s="23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9.5" customHeight="1">
      <c r="A59" s="6"/>
      <c r="B59" s="75">
        <v>6</v>
      </c>
      <c r="C59" s="163"/>
      <c r="D59" s="163"/>
      <c r="E59" s="163"/>
      <c r="F59" s="163" t="s">
        <v>17</v>
      </c>
      <c r="G59" s="164" t="s">
        <v>17</v>
      </c>
      <c r="H59" s="156">
        <f ca="1" t="shared" si="2"/>
        <v>0</v>
      </c>
      <c r="I59" s="66"/>
      <c r="J59" s="82">
        <f>IF(ISERROR(I59*IF(H59&gt;=6,0.4,HLOOKUP(H59,D7:J8,2,FALSE))),0,I59*IF(H59&gt;=6,0.4,HLOOKUP(H59,D7:J8,2,FALSE)))</f>
        <v>0</v>
      </c>
      <c r="K59" s="70">
        <f t="shared" si="3"/>
        <v>0</v>
      </c>
      <c r="L59" s="23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9.5" customHeight="1">
      <c r="A60" s="6"/>
      <c r="B60" s="75">
        <v>7</v>
      </c>
      <c r="C60" s="165"/>
      <c r="D60" s="87"/>
      <c r="E60" s="87"/>
      <c r="F60" s="166" t="s">
        <v>17</v>
      </c>
      <c r="G60" s="167" t="s">
        <v>17</v>
      </c>
      <c r="H60" s="156">
        <f ca="1" t="shared" si="2"/>
        <v>0</v>
      </c>
      <c r="I60" s="66"/>
      <c r="J60" s="82">
        <f>IF(ISERROR(I60*IF(H60&gt;=6,0.4,HLOOKUP(H60,D7:J8,2,FALSE))),0,I60*IF(H60&gt;=6,0.4,HLOOKUP(H60,D7:J8,2,FALSE)))</f>
        <v>0</v>
      </c>
      <c r="K60" s="70">
        <f t="shared" si="3"/>
        <v>0</v>
      </c>
      <c r="L60" s="23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12" s="140" customFormat="1" ht="6.75" customHeight="1">
      <c r="A61" s="6"/>
      <c r="B61" s="75"/>
      <c r="C61" s="109"/>
      <c r="D61" s="75"/>
      <c r="E61" s="75"/>
      <c r="F61" s="110"/>
      <c r="G61" s="116"/>
      <c r="H61" s="138"/>
      <c r="I61" s="137"/>
      <c r="J61" s="137"/>
      <c r="K61" s="137"/>
      <c r="L61" s="23"/>
    </row>
    <row r="62" spans="1:12" s="140" customFormat="1" ht="19.5" customHeight="1">
      <c r="A62" s="6"/>
      <c r="B62" s="75"/>
      <c r="C62" s="109"/>
      <c r="D62" s="75"/>
      <c r="E62" s="75"/>
      <c r="F62" s="110"/>
      <c r="G62" s="116"/>
      <c r="H62" s="117" t="s">
        <v>19</v>
      </c>
      <c r="I62" s="118">
        <f>SUM(I54:I60)</f>
        <v>0</v>
      </c>
      <c r="J62" s="118">
        <f>SUM(J55:J60)</f>
        <v>0</v>
      </c>
      <c r="K62" s="118">
        <f>SUM(K54:K60)</f>
        <v>0</v>
      </c>
      <c r="L62" s="23"/>
    </row>
    <row r="63" spans="1:256" ht="6.75" customHeight="1">
      <c r="A63" s="6"/>
      <c r="B63" s="75"/>
      <c r="C63" s="109"/>
      <c r="D63" s="75"/>
      <c r="E63" s="75"/>
      <c r="F63" s="110"/>
      <c r="G63" s="111"/>
      <c r="H63" s="141"/>
      <c r="I63" s="141"/>
      <c r="J63" s="114"/>
      <c r="K63" s="115"/>
      <c r="L63" s="2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9.5" customHeight="1">
      <c r="A64" s="6"/>
      <c r="B64" s="122"/>
      <c r="C64" s="123" t="s">
        <v>22</v>
      </c>
      <c r="D64" s="122"/>
      <c r="E64" s="122"/>
      <c r="F64" s="124"/>
      <c r="G64" s="125"/>
      <c r="H64" s="127"/>
      <c r="I64" s="127"/>
      <c r="J64" s="128"/>
      <c r="K64" s="129"/>
      <c r="L64" s="23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9.5" customHeight="1">
      <c r="A65" s="6"/>
      <c r="B65" s="75"/>
      <c r="C65" s="109"/>
      <c r="D65" s="75"/>
      <c r="E65" s="75"/>
      <c r="F65" s="110"/>
      <c r="G65" s="111"/>
      <c r="H65" s="141"/>
      <c r="I65" s="141"/>
      <c r="J65" s="114"/>
      <c r="K65" s="115"/>
      <c r="L65" s="23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9.5" customHeight="1">
      <c r="A66" s="6"/>
      <c r="B66" s="75">
        <v>1</v>
      </c>
      <c r="C66" s="109"/>
      <c r="D66" s="75"/>
      <c r="E66" s="75"/>
      <c r="F66" s="168"/>
      <c r="G66" s="116" t="s">
        <v>17</v>
      </c>
      <c r="H66" s="169">
        <f ca="1">IF(ISERROR(YEAR(TODAY())-YEAR(F66)+G66),0,YEAR(TODAY())-YEAR(F66)+G66)</f>
        <v>0</v>
      </c>
      <c r="I66" s="137"/>
      <c r="J66" s="82">
        <f>IF(ISERROR(I66*IF(H66&gt;=6,0.4,HLOOKUP(H66,D7:J8,2,FALSE))),0,I66*IF(H66&gt;=6,0.4,HLOOKUP(H66,D7:J8,2,FALSE)))</f>
        <v>0</v>
      </c>
      <c r="K66" s="70">
        <f>SUM(I66-J66)</f>
        <v>0</v>
      </c>
      <c r="L66" s="23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9.5" customHeight="1">
      <c r="A67" s="6"/>
      <c r="B67" s="75">
        <v>2</v>
      </c>
      <c r="C67" s="109"/>
      <c r="D67" s="75"/>
      <c r="E67" s="75"/>
      <c r="F67" s="110"/>
      <c r="G67" s="116" t="s">
        <v>17</v>
      </c>
      <c r="H67" s="169">
        <f ca="1">IF(ISERROR(YEAR(TODAY())-YEAR(F67)+G67),0,YEAR(TODAY())-YEAR(F67)+G67)</f>
        <v>0</v>
      </c>
      <c r="I67" s="137"/>
      <c r="J67" s="82">
        <f>IF(ISERROR(I67*IF(H67&gt;=6,0.4,HLOOKUP(H67,D7:J8,2,FALSE))),0,I67*IF(H67&gt;=6,0.4,HLOOKUP(H67,D7:J8,2,FALSE)))</f>
        <v>0</v>
      </c>
      <c r="K67" s="70">
        <f>SUM(I67-J67)</f>
        <v>0</v>
      </c>
      <c r="L67" s="23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9.5" customHeight="1">
      <c r="A68" s="6"/>
      <c r="B68" s="75">
        <v>3</v>
      </c>
      <c r="C68" s="109"/>
      <c r="D68" s="75"/>
      <c r="E68" s="75"/>
      <c r="F68" s="110"/>
      <c r="G68" s="116" t="s">
        <v>17</v>
      </c>
      <c r="H68" s="169">
        <f ca="1">IF(ISERROR(YEAR(TODAY())-YEAR(F68)+G68),0,YEAR(TODAY())-YEAR(F68)+G68)</f>
        <v>0</v>
      </c>
      <c r="I68" s="137"/>
      <c r="J68" s="82">
        <f>IF(ISERROR(I68*IF(H68&gt;=6,0.4,HLOOKUP(H68,D7:J8,2,FALSE))),0,I68*IF(H68&gt;=6,0.4,HLOOKUP(H68,D7:J8,2,FALSE)))</f>
        <v>0</v>
      </c>
      <c r="K68" s="70">
        <f>SUM(I68-J68)</f>
        <v>0</v>
      </c>
      <c r="L68" s="23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9.5" customHeight="1">
      <c r="A69" s="6"/>
      <c r="B69" s="75">
        <v>4</v>
      </c>
      <c r="C69" s="109"/>
      <c r="D69" s="75"/>
      <c r="E69" s="75"/>
      <c r="F69" s="110"/>
      <c r="G69" s="116" t="s">
        <v>17</v>
      </c>
      <c r="H69" s="169">
        <f ca="1">IF(ISERROR(YEAR(TODAY())-YEAR(F69)+G69),0,YEAR(TODAY())-YEAR(F69)+G69)</f>
        <v>0</v>
      </c>
      <c r="I69" s="137"/>
      <c r="J69" s="82">
        <f>IF(ISERROR(I69*IF(H69&gt;=6,0.4,HLOOKUP(H69,D7:J8,2,FALSE))),0,I69*IF(H69&gt;=6,0.4,HLOOKUP(H69,D7:J8,2,FALSE)))</f>
        <v>0</v>
      </c>
      <c r="K69" s="70">
        <f>SUM(I69-J69)</f>
        <v>0</v>
      </c>
      <c r="L69" s="23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9.5" customHeight="1">
      <c r="A70" s="6"/>
      <c r="B70" s="75">
        <v>5</v>
      </c>
      <c r="C70" s="109"/>
      <c r="D70" s="75"/>
      <c r="E70" s="75"/>
      <c r="F70" s="110"/>
      <c r="G70" s="116" t="s">
        <v>17</v>
      </c>
      <c r="H70" s="169">
        <f ca="1">IF(ISERROR(YEAR(TODAY())-YEAR(F70)+G70),0,YEAR(TODAY())-YEAR(F70)+G70)</f>
        <v>0</v>
      </c>
      <c r="I70" s="137"/>
      <c r="J70" s="82">
        <f>IF(ISERROR(I70*IF(H70&gt;=6,0.4,HLOOKUP(H70,D64:J65,2,FALSE))),0,I70*IF(H70&gt;=6,0.4,HLOOKUP(H70,D64:J65,2,FALSE)))</f>
        <v>0</v>
      </c>
      <c r="K70" s="70">
        <f>SUM(I70-J70)</f>
        <v>0</v>
      </c>
      <c r="L70" s="23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12" s="140" customFormat="1" ht="6.75" customHeight="1">
      <c r="A71" s="6"/>
      <c r="B71" s="75"/>
      <c r="C71" s="109"/>
      <c r="D71" s="75"/>
      <c r="E71" s="75"/>
      <c r="F71" s="110"/>
      <c r="G71" s="116"/>
      <c r="H71" s="116"/>
      <c r="I71" s="137"/>
      <c r="J71" s="137"/>
      <c r="K71" s="115"/>
      <c r="L71" s="23"/>
    </row>
    <row r="72" spans="1:12" s="140" customFormat="1" ht="19.5" customHeight="1">
      <c r="A72" s="6"/>
      <c r="B72" s="75"/>
      <c r="C72" s="109"/>
      <c r="D72" s="75"/>
      <c r="E72" s="75"/>
      <c r="F72" s="110"/>
      <c r="G72" s="116"/>
      <c r="H72" s="117" t="s">
        <v>19</v>
      </c>
      <c r="I72" s="118">
        <f>SUM(I66:I70)</f>
        <v>0</v>
      </c>
      <c r="J72" s="118">
        <f>SUM(J66:J70)</f>
        <v>0</v>
      </c>
      <c r="K72" s="118">
        <f>SUM(K66:K70)</f>
        <v>0</v>
      </c>
      <c r="L72" s="23"/>
    </row>
    <row r="73" spans="1:256" ht="12.75" customHeight="1">
      <c r="A73" s="6"/>
      <c r="B73" s="170"/>
      <c r="C73" s="171"/>
      <c r="D73" s="170"/>
      <c r="E73" s="171"/>
      <c r="F73" s="172"/>
      <c r="G73" s="22"/>
      <c r="H73" s="22"/>
      <c r="I73" s="22"/>
      <c r="J73" s="173"/>
      <c r="K73" s="174"/>
      <c r="L73" s="2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13" s="181" customFormat="1" ht="19.5" customHeight="1">
      <c r="A74" s="175"/>
      <c r="B74" s="176"/>
      <c r="C74" s="346"/>
      <c r="D74" s="346"/>
      <c r="E74" s="346"/>
      <c r="F74" s="346"/>
      <c r="G74" s="177"/>
      <c r="H74" s="178" t="s">
        <v>23</v>
      </c>
      <c r="I74" s="178"/>
      <c r="J74" s="179"/>
      <c r="K74" s="180">
        <f>SUM(K40+K50+K62+K72)</f>
        <v>0</v>
      </c>
      <c r="L74" s="177"/>
      <c r="M74" s="181" t="s">
        <v>17</v>
      </c>
    </row>
    <row r="75" spans="1:12" ht="19.5" customHeight="1">
      <c r="A75" s="6"/>
      <c r="B75" s="13"/>
      <c r="C75" s="346"/>
      <c r="D75" s="346"/>
      <c r="E75" s="346"/>
      <c r="F75" s="346"/>
      <c r="G75" s="22"/>
      <c r="H75" s="22"/>
      <c r="I75" s="22"/>
      <c r="J75" s="173"/>
      <c r="K75" s="174"/>
      <c r="L75" s="23"/>
    </row>
    <row r="76" spans="1:11" ht="19.5" customHeight="1">
      <c r="A76" s="6"/>
      <c r="B76" s="13"/>
      <c r="C76" s="6"/>
      <c r="D76" s="6"/>
      <c r="E76" s="6"/>
      <c r="F76" s="15"/>
      <c r="G76" s="6"/>
      <c r="H76" s="16"/>
      <c r="I76" s="16"/>
      <c r="J76" s="17"/>
      <c r="K76" s="182"/>
    </row>
    <row r="77" spans="1:11" ht="19.5" customHeight="1">
      <c r="A77" s="6"/>
      <c r="B77" s="13"/>
      <c r="C77" s="6"/>
      <c r="D77" s="6"/>
      <c r="E77" s="6"/>
      <c r="F77" s="15"/>
      <c r="G77" s="6"/>
      <c r="H77" s="16"/>
      <c r="I77" s="16"/>
      <c r="J77" s="17"/>
      <c r="K77" s="6"/>
    </row>
    <row r="78" spans="1:11" ht="19.5" customHeight="1">
      <c r="A78" s="6"/>
      <c r="B78" s="183"/>
      <c r="C78" s="23"/>
      <c r="D78" s="6"/>
      <c r="E78" s="6"/>
      <c r="F78" s="15"/>
      <c r="G78" s="6"/>
      <c r="H78" s="16"/>
      <c r="I78" s="16"/>
      <c r="J78" s="17"/>
      <c r="K78" s="6"/>
    </row>
    <row r="79" spans="1:11" ht="19.5" customHeight="1">
      <c r="A79" s="6"/>
      <c r="B79" s="13"/>
      <c r="C79" s="23"/>
      <c r="D79" s="6"/>
      <c r="E79" s="6"/>
      <c r="F79" s="15"/>
      <c r="G79" s="6"/>
      <c r="H79" s="16"/>
      <c r="I79" s="16"/>
      <c r="J79" s="17"/>
      <c r="K79" s="6"/>
    </row>
    <row r="80" spans="1:11" ht="19.5" customHeight="1">
      <c r="A80" s="6"/>
      <c r="B80" s="13"/>
      <c r="C80" s="23"/>
      <c r="D80" s="6"/>
      <c r="E80" s="6"/>
      <c r="F80" s="15"/>
      <c r="G80" s="6"/>
      <c r="H80" s="16"/>
      <c r="I80" s="16"/>
      <c r="J80" s="17"/>
      <c r="K80" s="6"/>
    </row>
    <row r="81" spans="1:11" ht="19.5" customHeight="1">
      <c r="A81" s="6"/>
      <c r="B81" s="13"/>
      <c r="C81" s="23"/>
      <c r="D81" s="6"/>
      <c r="E81" s="6"/>
      <c r="F81" s="15"/>
      <c r="G81" s="6"/>
      <c r="H81" s="16"/>
      <c r="I81" s="16"/>
      <c r="J81" s="17"/>
      <c r="K81" s="6"/>
    </row>
    <row r="82" spans="1:11" ht="19.5" customHeight="1">
      <c r="A82" s="6"/>
      <c r="B82" s="13"/>
      <c r="C82" s="23"/>
      <c r="D82" s="6"/>
      <c r="E82" s="6"/>
      <c r="F82" s="15"/>
      <c r="G82" s="6"/>
      <c r="H82" s="16"/>
      <c r="I82" s="16"/>
      <c r="J82" s="17"/>
      <c r="K82" s="6"/>
    </row>
    <row r="83" spans="1:11" ht="19.5" customHeight="1">
      <c r="A83" s="6"/>
      <c r="B83" s="13"/>
      <c r="C83" s="23"/>
      <c r="D83" s="6"/>
      <c r="E83" s="6"/>
      <c r="F83" s="15"/>
      <c r="G83" s="6"/>
      <c r="H83" s="16"/>
      <c r="I83" s="16"/>
      <c r="J83" s="17"/>
      <c r="K83" s="6"/>
    </row>
  </sheetData>
  <sheetProtection selectLockedCells="1" selectUnlockedCells="1"/>
  <mergeCells count="5">
    <mergeCell ref="C1:D1"/>
    <mergeCell ref="B3:C3"/>
    <mergeCell ref="D3:F3"/>
    <mergeCell ref="J3:K3"/>
    <mergeCell ref="C74:F75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zoomScalePageLayoutView="0" workbookViewId="0" topLeftCell="A1">
      <selection activeCell="A1" sqref="A1"/>
    </sheetView>
  </sheetViews>
  <sheetFormatPr defaultColWidth="11.00390625" defaultRowHeight="13.5" customHeight="1"/>
  <cols>
    <col min="1" max="1" width="3.140625" style="1" customWidth="1"/>
    <col min="2" max="2" width="6.7109375" style="2" customWidth="1"/>
    <col min="3" max="3" width="40.8515625" style="1" customWidth="1"/>
    <col min="4" max="4" width="26.7109375" style="1" customWidth="1"/>
    <col min="5" max="5" width="24.28125" style="1" customWidth="1"/>
    <col min="6" max="6" width="16.421875" style="3" customWidth="1"/>
    <col min="7" max="7" width="18.7109375" style="1" customWidth="1"/>
    <col min="8" max="8" width="14.421875" style="4" customWidth="1"/>
    <col min="9" max="9" width="13.421875" style="4" customWidth="1"/>
    <col min="10" max="10" width="15.8515625" style="5" customWidth="1"/>
    <col min="11" max="11" width="13.7109375" style="1" customWidth="1"/>
    <col min="12" max="16384" width="11.00390625" style="1" customWidth="1"/>
  </cols>
  <sheetData>
    <row r="1" spans="1:256" ht="19.5" customHeight="1">
      <c r="A1" s="6"/>
      <c r="B1" s="7"/>
      <c r="C1" s="343" t="s">
        <v>0</v>
      </c>
      <c r="D1" s="343"/>
      <c r="E1" s="8" t="s">
        <v>25</v>
      </c>
      <c r="F1" s="9"/>
      <c r="G1" s="8"/>
      <c r="H1" s="10"/>
      <c r="I1" s="10"/>
      <c r="J1" s="11"/>
      <c r="K1" s="8"/>
      <c r="L1" s="12"/>
      <c r="M1"/>
      <c r="N1"/>
      <c r="O1"/>
      <c r="P1"/>
      <c r="Q1"/>
      <c r="R1">
        <f>IF(ISERROR(I8*IF(H8&gt;6,0.4,VLOOKUP(H8,$C$51:$D$58,2,0))),0,I8*IF(H8&gt;6,0.4,VLOOKUP(H8,$C$51:$D$58,2,0)))</f>
        <v>0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9.5" customHeight="1">
      <c r="A2" s="6"/>
      <c r="B2" s="13"/>
      <c r="C2" s="6"/>
      <c r="D2" s="14"/>
      <c r="E2" s="6"/>
      <c r="F2" s="15"/>
      <c r="G2" s="6"/>
      <c r="H2" s="16"/>
      <c r="I2" s="16"/>
      <c r="J2" s="17"/>
      <c r="K2" s="6"/>
      <c r="L2" s="1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6"/>
      <c r="B3" s="344" t="s">
        <v>1</v>
      </c>
      <c r="C3" s="344"/>
      <c r="D3" s="345" t="s">
        <v>17</v>
      </c>
      <c r="E3" s="345"/>
      <c r="F3" s="345"/>
      <c r="G3" s="18"/>
      <c r="H3" s="19" t="s">
        <v>2</v>
      </c>
      <c r="I3" s="20"/>
      <c r="J3" s="347" t="s">
        <v>17</v>
      </c>
      <c r="K3" s="347"/>
      <c r="L3" s="12"/>
      <c r="M3"/>
      <c r="N3"/>
      <c r="O3" s="21"/>
      <c r="P3" s="6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0.5" customHeight="1">
      <c r="A4" s="6"/>
      <c r="B4" s="13"/>
      <c r="C4" s="22"/>
      <c r="D4" s="23"/>
      <c r="E4" s="24"/>
      <c r="F4" s="25"/>
      <c r="G4" s="23"/>
      <c r="H4" s="21"/>
      <c r="I4" s="21"/>
      <c r="J4" s="17"/>
      <c r="K4" s="6"/>
      <c r="L4" s="12"/>
      <c r="M4" s="12"/>
      <c r="N4"/>
      <c r="O4" s="13"/>
      <c r="P4" s="26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6"/>
      <c r="B5" s="13"/>
      <c r="C5" s="27" t="s">
        <v>3</v>
      </c>
      <c r="D5" s="28"/>
      <c r="E5" s="29"/>
      <c r="F5" s="30"/>
      <c r="G5" s="28"/>
      <c r="H5" s="31"/>
      <c r="I5" s="31"/>
      <c r="J5" s="32"/>
      <c r="K5" s="6"/>
      <c r="L5" s="12"/>
      <c r="M5" s="12"/>
      <c r="N5"/>
      <c r="O5" s="13"/>
      <c r="P5" s="26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7.5" customHeight="1">
      <c r="A6" s="6"/>
      <c r="B6" s="13"/>
      <c r="C6" s="33"/>
      <c r="D6" s="28"/>
      <c r="E6" s="29"/>
      <c r="F6" s="30"/>
      <c r="G6" s="28"/>
      <c r="H6" s="31"/>
      <c r="I6" s="31"/>
      <c r="J6" s="32"/>
      <c r="K6" s="6"/>
      <c r="L6" s="12"/>
      <c r="M6" s="12"/>
      <c r="N6"/>
      <c r="O6" s="13"/>
      <c r="P6" s="2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9.5" customHeight="1">
      <c r="A7" s="6"/>
      <c r="B7" s="13"/>
      <c r="C7" s="34" t="s">
        <v>4</v>
      </c>
      <c r="D7" s="35">
        <v>0</v>
      </c>
      <c r="E7" s="36">
        <v>1</v>
      </c>
      <c r="F7" s="35">
        <v>2</v>
      </c>
      <c r="G7" s="35">
        <v>3</v>
      </c>
      <c r="H7" s="35">
        <v>4</v>
      </c>
      <c r="I7" s="35">
        <v>5</v>
      </c>
      <c r="J7" s="36" t="s">
        <v>5</v>
      </c>
      <c r="K7" s="6"/>
      <c r="L7" s="12"/>
      <c r="M7" s="12"/>
      <c r="N7"/>
      <c r="O7" s="13"/>
      <c r="P7" s="26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9.5" customHeight="1">
      <c r="A8" s="6"/>
      <c r="B8" s="13"/>
      <c r="C8" s="34" t="s">
        <v>6</v>
      </c>
      <c r="D8" s="37">
        <v>0</v>
      </c>
      <c r="E8" s="38">
        <v>0</v>
      </c>
      <c r="F8" s="37">
        <v>0</v>
      </c>
      <c r="G8" s="37">
        <v>0.1</v>
      </c>
      <c r="H8" s="37">
        <v>0.2</v>
      </c>
      <c r="I8" s="37">
        <v>0.30000000000000004</v>
      </c>
      <c r="J8" s="38">
        <v>0.4</v>
      </c>
      <c r="K8" s="6"/>
      <c r="L8" s="12"/>
      <c r="M8" s="12"/>
      <c r="N8"/>
      <c r="O8" s="13"/>
      <c r="P8" s="26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 customHeight="1">
      <c r="A9" s="6"/>
      <c r="B9" s="39"/>
      <c r="C9" s="40"/>
      <c r="D9" s="39"/>
      <c r="E9" s="39"/>
      <c r="F9" s="41"/>
      <c r="G9" s="23"/>
      <c r="H9" s="21"/>
      <c r="I9" s="21"/>
      <c r="J9" s="17"/>
      <c r="K9" s="6"/>
      <c r="L9" s="23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4.75" customHeight="1">
      <c r="A10" s="6"/>
      <c r="B10" s="42"/>
      <c r="C10" s="43" t="s">
        <v>7</v>
      </c>
      <c r="D10" s="43" t="s">
        <v>8</v>
      </c>
      <c r="E10" s="43" t="s">
        <v>9</v>
      </c>
      <c r="F10" s="44" t="s">
        <v>10</v>
      </c>
      <c r="G10" s="45" t="s">
        <v>11</v>
      </c>
      <c r="H10" s="46" t="s">
        <v>12</v>
      </c>
      <c r="I10" s="46" t="s">
        <v>13</v>
      </c>
      <c r="J10" s="47" t="s">
        <v>14</v>
      </c>
      <c r="K10" s="43" t="s">
        <v>15</v>
      </c>
      <c r="L10" s="23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1" s="23" customFormat="1" ht="19.5" customHeight="1">
      <c r="A11" s="6"/>
      <c r="B11" s="48"/>
      <c r="C11" s="49" t="s">
        <v>16</v>
      </c>
      <c r="D11" s="49"/>
      <c r="E11" s="50"/>
      <c r="F11" s="51"/>
      <c r="G11" s="49"/>
      <c r="H11" s="52"/>
      <c r="I11" s="52"/>
      <c r="J11" s="53"/>
      <c r="K11" s="54"/>
    </row>
    <row r="12" spans="1:256" ht="19.5" customHeight="1">
      <c r="A12" s="23"/>
      <c r="B12" s="55"/>
      <c r="C12" s="56"/>
      <c r="D12" s="56"/>
      <c r="E12" s="56"/>
      <c r="F12" s="57"/>
      <c r="G12" s="56"/>
      <c r="H12" s="58"/>
      <c r="I12" s="59"/>
      <c r="J12" s="60"/>
      <c r="K12" s="61"/>
      <c r="L12" s="23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9.5" customHeight="1">
      <c r="A13" s="6"/>
      <c r="B13" s="62">
        <v>1</v>
      </c>
      <c r="C13" s="63" t="s">
        <v>17</v>
      </c>
      <c r="D13" s="63" t="s">
        <v>17</v>
      </c>
      <c r="E13" s="64" t="s">
        <v>17</v>
      </c>
      <c r="F13" s="65"/>
      <c r="G13" s="66" t="s">
        <v>17</v>
      </c>
      <c r="H13" s="67">
        <f aca="true" ca="1" t="shared" si="0" ref="H13:H37">IF(ISERROR(YEAR(TODAY())-YEAR(F13)+G13),0,YEAR(TODAY())-YEAR(F13)+G13)</f>
        <v>0</v>
      </c>
      <c r="I13" s="68"/>
      <c r="J13" s="69">
        <f>IF(ISERROR(I13*IF(H13&gt;=6,0.4,HLOOKUP(H13,D7:J8,2,FALSE))),0,I13*IF(H13&gt;=6,0.4,HLOOKUP(H13,D7:J8,2,FALSE)))</f>
        <v>0</v>
      </c>
      <c r="K13" s="70">
        <f aca="true" t="shared" si="1" ref="K13:K37">SUM(I13-J13)</f>
        <v>0</v>
      </c>
      <c r="L13" s="2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9.5" customHeight="1">
      <c r="A14" s="6"/>
      <c r="B14" s="62">
        <v>2</v>
      </c>
      <c r="C14" s="63"/>
      <c r="D14" s="63"/>
      <c r="E14" s="64"/>
      <c r="F14" s="71"/>
      <c r="G14" s="66" t="s">
        <v>17</v>
      </c>
      <c r="H14" s="67">
        <f ca="1" t="shared" si="0"/>
        <v>0</v>
      </c>
      <c r="I14" s="68"/>
      <c r="J14" s="69">
        <f>IF(ISERROR(I14*IF(H14&gt;=6,0.4,HLOOKUP(H14,D7:J8,2,FALSE))),0,I14*IF(H14&gt;=6,0.4,HLOOKUP(H14,D7:J8,2,FALSE)))</f>
        <v>0</v>
      </c>
      <c r="K14" s="70">
        <f t="shared" si="1"/>
        <v>0</v>
      </c>
      <c r="L14" s="23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9.5" customHeight="1">
      <c r="A15" s="6"/>
      <c r="B15" s="62">
        <v>3</v>
      </c>
      <c r="C15" s="63"/>
      <c r="D15" s="63"/>
      <c r="E15" s="64"/>
      <c r="F15" s="71"/>
      <c r="G15" s="66" t="s">
        <v>17</v>
      </c>
      <c r="H15" s="67">
        <f ca="1" t="shared" si="0"/>
        <v>0</v>
      </c>
      <c r="I15" s="72"/>
      <c r="J15" s="69">
        <f>IF(ISERROR(I15*IF(H15&gt;=6,0.4,HLOOKUP(H15,D7:J8,2,FALSE))),0,I15*IF(H15&gt;=6,0.4,HLOOKUP(H15,D7:J8,2,FALSE)))</f>
        <v>0</v>
      </c>
      <c r="K15" s="70">
        <f t="shared" si="1"/>
        <v>0</v>
      </c>
      <c r="L15" s="23"/>
      <c r="M15"/>
      <c r="N15"/>
      <c r="O15"/>
      <c r="P15"/>
      <c r="Q15"/>
      <c r="R15" s="73" t="s">
        <v>17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6"/>
      <c r="B16" s="62">
        <v>4</v>
      </c>
      <c r="C16" s="63"/>
      <c r="D16" s="63"/>
      <c r="E16" s="64"/>
      <c r="F16" s="71"/>
      <c r="G16" s="66" t="s">
        <v>17</v>
      </c>
      <c r="H16" s="67">
        <f ca="1" t="shared" si="0"/>
        <v>0</v>
      </c>
      <c r="I16" s="72"/>
      <c r="J16" s="69">
        <f>IF(ISERROR(I16*IF(H16&gt;=6,0.4,HLOOKUP(H16,D7:J8,2,FALSE))),0,I16*IF(H16&gt;=6,0.4,HLOOKUP(H16,D7:J8,2,FALSE)))</f>
        <v>0</v>
      </c>
      <c r="K16" s="70">
        <f t="shared" si="1"/>
        <v>0</v>
      </c>
      <c r="L16" s="23"/>
      <c r="M16"/>
      <c r="N16"/>
      <c r="O16"/>
      <c r="P16"/>
      <c r="Q16"/>
      <c r="R16" s="73" t="s">
        <v>17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9.5" customHeight="1">
      <c r="A17" s="6"/>
      <c r="B17" s="62">
        <v>5</v>
      </c>
      <c r="C17" s="63"/>
      <c r="D17" s="63"/>
      <c r="E17" s="64"/>
      <c r="F17" s="74"/>
      <c r="G17" s="66" t="s">
        <v>17</v>
      </c>
      <c r="H17" s="67">
        <f ca="1" t="shared" si="0"/>
        <v>0</v>
      </c>
      <c r="I17" s="72"/>
      <c r="J17" s="69">
        <f>IF(ISERROR(I17*IF(H17&gt;=6,0.4,HLOOKUP(H17,D7:J8,2,FALSE))),0,I17*IF(H17&gt;=6,0.4,HLOOKUP(H17,D7:J8,2,FALSE)))</f>
        <v>0</v>
      </c>
      <c r="K17" s="70">
        <f t="shared" si="1"/>
        <v>0</v>
      </c>
      <c r="L17" s="23"/>
      <c r="M17"/>
      <c r="N17"/>
      <c r="O17"/>
      <c r="P17"/>
      <c r="Q17"/>
      <c r="R17" s="73" t="s">
        <v>17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9.5" customHeight="1">
      <c r="A18" s="6"/>
      <c r="B18" s="62">
        <v>6</v>
      </c>
      <c r="C18" s="63"/>
      <c r="D18" s="63"/>
      <c r="E18" s="64"/>
      <c r="F18" s="74"/>
      <c r="G18" s="66" t="s">
        <v>18</v>
      </c>
      <c r="H18" s="67">
        <f ca="1" t="shared" si="0"/>
        <v>0</v>
      </c>
      <c r="I18" s="72"/>
      <c r="J18" s="69">
        <f>IF(ISERROR(I18*IF(H18&gt;=6,0.4,HLOOKUP(H18,D7:J8,2,FALSE))),0,I18*IF(H18&gt;=6,0.4,HLOOKUP(H18,D7:J8,2,FALSE)))</f>
        <v>0</v>
      </c>
      <c r="K18" s="70">
        <f t="shared" si="1"/>
        <v>0</v>
      </c>
      <c r="L18" s="23"/>
      <c r="M18"/>
      <c r="N18"/>
      <c r="O18"/>
      <c r="P18"/>
      <c r="Q18"/>
      <c r="R18" s="73" t="s">
        <v>17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6"/>
      <c r="B19" s="75">
        <v>7</v>
      </c>
      <c r="C19" s="76"/>
      <c r="D19" s="76"/>
      <c r="E19" s="77"/>
      <c r="F19" s="78"/>
      <c r="G19" s="79" t="s">
        <v>17</v>
      </c>
      <c r="H19" s="80">
        <f ca="1" t="shared" si="0"/>
        <v>0</v>
      </c>
      <c r="I19" s="81"/>
      <c r="J19" s="82">
        <f>IF(ISERROR(I19*IF(H19&gt;=6,0.4,HLOOKUP(H19,D7:J8,2,FALSE))),0,I19*IF(H19&gt;=6,0.4,HLOOKUP(H19,D7:J8,2,FALSE)))</f>
        <v>0</v>
      </c>
      <c r="K19" s="70">
        <f t="shared" si="1"/>
        <v>0</v>
      </c>
      <c r="L19" s="23"/>
      <c r="M19"/>
      <c r="N19"/>
      <c r="O19"/>
      <c r="P19"/>
      <c r="Q19"/>
      <c r="R19" s="73" t="s">
        <v>18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9.5" customHeight="1">
      <c r="A20" s="6"/>
      <c r="B20" s="75">
        <v>8</v>
      </c>
      <c r="C20" s="63"/>
      <c r="D20" s="63"/>
      <c r="E20" s="64"/>
      <c r="F20" s="74"/>
      <c r="G20" s="66" t="s">
        <v>17</v>
      </c>
      <c r="H20" s="80">
        <f ca="1" t="shared" si="0"/>
        <v>0</v>
      </c>
      <c r="I20" s="72"/>
      <c r="J20" s="82">
        <f>IF(ISERROR(I20*IF(H20&gt;=6,0.4,HLOOKUP(H20,D7:J8,2,FALSE))),0,I20*IF(H20&gt;=6,0.4,HLOOKUP(H20,D7:J8,2,FALSE)))</f>
        <v>0</v>
      </c>
      <c r="K20" s="70">
        <f t="shared" si="1"/>
        <v>0</v>
      </c>
      <c r="L20" s="23"/>
      <c r="M20" s="83" t="s">
        <v>17</v>
      </c>
      <c r="N20"/>
      <c r="O20"/>
      <c r="P20"/>
      <c r="Q20"/>
      <c r="R20" s="73" t="s">
        <v>17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9.5" customHeight="1">
      <c r="A21" s="6"/>
      <c r="B21" s="75">
        <v>9</v>
      </c>
      <c r="C21" s="63"/>
      <c r="D21" s="63"/>
      <c r="E21" s="64"/>
      <c r="F21" s="74"/>
      <c r="G21" s="66" t="s">
        <v>17</v>
      </c>
      <c r="H21" s="80">
        <f ca="1" t="shared" si="0"/>
        <v>0</v>
      </c>
      <c r="I21" s="72"/>
      <c r="J21" s="82">
        <f>IF(ISERROR(I21*IF(H21&gt;=6,0.4,HLOOKUP(H21,D7:J8,2,FALSE))),0,I21*IF(H21&gt;=6,0.4,HLOOKUP(H21,D7:J8,2,FALSE)))</f>
        <v>0</v>
      </c>
      <c r="K21" s="70">
        <f t="shared" si="1"/>
        <v>0</v>
      </c>
      <c r="L21" s="84"/>
      <c r="M21"/>
      <c r="N21"/>
      <c r="O21"/>
      <c r="P21"/>
      <c r="Q21"/>
      <c r="R21" s="85" t="s">
        <v>17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9.5" customHeight="1">
      <c r="A22" s="6"/>
      <c r="B22" s="75">
        <v>10</v>
      </c>
      <c r="C22" s="63" t="s">
        <v>17</v>
      </c>
      <c r="D22" s="63"/>
      <c r="E22" s="64"/>
      <c r="F22" s="74"/>
      <c r="G22" s="66" t="s">
        <v>17</v>
      </c>
      <c r="H22" s="80">
        <f ca="1" t="shared" si="0"/>
        <v>0</v>
      </c>
      <c r="I22" s="72"/>
      <c r="J22" s="82">
        <f>IF(ISERROR(I22*IF(H22&gt;=6,0.4,HLOOKUP(H22,D7:J8,2,FALSE))),0,I22*IF(H22&gt;=6,0.4,HLOOKUP(H22,D7:J8,2,FALSE)))</f>
        <v>0</v>
      </c>
      <c r="K22" s="70">
        <f t="shared" si="1"/>
        <v>0</v>
      </c>
      <c r="L22" s="84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9.5" customHeight="1">
      <c r="A23" s="86"/>
      <c r="B23" s="87">
        <v>11</v>
      </c>
      <c r="C23" s="76"/>
      <c r="D23" s="76"/>
      <c r="E23" s="77"/>
      <c r="F23" s="88" t="s">
        <v>17</v>
      </c>
      <c r="G23" s="79" t="s">
        <v>17</v>
      </c>
      <c r="H23" s="89">
        <f ca="1" t="shared" si="0"/>
        <v>0</v>
      </c>
      <c r="I23" s="90"/>
      <c r="J23" s="82">
        <f>IF(ISERROR(I23*IF(H23&gt;=6,0.4,HLOOKUP(H23,D7:J8,2,FALSE))),0,I23*IF(H23&gt;=6,0.4,HLOOKUP(H23,D7:J8,2,FALSE)))</f>
        <v>0</v>
      </c>
      <c r="K23" s="70">
        <f t="shared" si="1"/>
        <v>0</v>
      </c>
      <c r="L23" s="84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86"/>
      <c r="B24" s="75">
        <v>12</v>
      </c>
      <c r="C24" s="63"/>
      <c r="D24" s="63"/>
      <c r="E24" s="64"/>
      <c r="F24" s="74"/>
      <c r="G24" s="66" t="s">
        <v>17</v>
      </c>
      <c r="H24" s="89">
        <f ca="1" t="shared" si="0"/>
        <v>0</v>
      </c>
      <c r="I24" s="72"/>
      <c r="J24" s="82">
        <f>IF(ISERROR(I24*IF(H24&gt;=6,0.4,HLOOKUP(H24,D7:J8,2,FALSE))),0,I24*IF(H24&gt;=6,0.4,HLOOKUP(H24,D7:J8,2,FALSE)))</f>
        <v>0</v>
      </c>
      <c r="K24" s="70">
        <f t="shared" si="1"/>
        <v>0</v>
      </c>
      <c r="L24" s="8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9.5" customHeight="1">
      <c r="A25" s="86"/>
      <c r="B25" s="75">
        <v>13</v>
      </c>
      <c r="C25" s="63"/>
      <c r="D25" s="63"/>
      <c r="E25" s="63"/>
      <c r="F25" s="74"/>
      <c r="G25" s="91" t="s">
        <v>18</v>
      </c>
      <c r="H25" s="89">
        <f ca="1" t="shared" si="0"/>
        <v>0</v>
      </c>
      <c r="I25" s="72"/>
      <c r="J25" s="82">
        <f>IF(ISERROR(I25*IF(H25&gt;=6,0.4,HLOOKUP(H25,D7:J8,2,FALSE))),0,I25*IF(H25&gt;=6,0.4,HLOOKUP(H25,D7:J8,2,FALSE)))</f>
        <v>0</v>
      </c>
      <c r="K25" s="70">
        <f t="shared" si="1"/>
        <v>0</v>
      </c>
      <c r="L25" s="84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9.5" customHeight="1">
      <c r="A26" s="86"/>
      <c r="B26" s="75">
        <v>14</v>
      </c>
      <c r="C26" s="92"/>
      <c r="D26" s="92"/>
      <c r="E26" s="93"/>
      <c r="F26" s="94"/>
      <c r="G26" s="66" t="s">
        <v>17</v>
      </c>
      <c r="H26" s="89">
        <f ca="1" t="shared" si="0"/>
        <v>0</v>
      </c>
      <c r="I26" s="95"/>
      <c r="J26" s="82">
        <f>IF(ISERROR(I26*IF(H26&gt;=6,0.4,HLOOKUP(H26,D7:J8,2,FALSE))),0,I26*IF(H26&gt;=6,0.4,HLOOKUP(H26,D7:J8,2,FALSE)))</f>
        <v>0</v>
      </c>
      <c r="K26" s="70">
        <f t="shared" si="1"/>
        <v>0</v>
      </c>
      <c r="L26" s="84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9.5" customHeight="1">
      <c r="A27" s="86"/>
      <c r="B27" s="75">
        <v>15</v>
      </c>
      <c r="C27" s="91"/>
      <c r="D27" s="92"/>
      <c r="E27" s="93"/>
      <c r="F27" s="94"/>
      <c r="G27" s="66" t="s">
        <v>17</v>
      </c>
      <c r="H27" s="89">
        <f ca="1" t="shared" si="0"/>
        <v>0</v>
      </c>
      <c r="I27" s="96"/>
      <c r="J27" s="82">
        <f>IF(ISERROR(I27*IF(H27&gt;=6,0.4,HLOOKUP(H27,D7:J8,2,FALSE))),0,I27*IF(H27&gt;=6,0.4,HLOOKUP(H27,D7:J8,2,FALSE)))</f>
        <v>0</v>
      </c>
      <c r="K27" s="70">
        <f t="shared" si="1"/>
        <v>0</v>
      </c>
      <c r="L27" s="84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9.5" customHeight="1">
      <c r="A28" s="86"/>
      <c r="B28" s="75">
        <v>16</v>
      </c>
      <c r="C28" s="92"/>
      <c r="D28" s="92"/>
      <c r="E28" s="93"/>
      <c r="F28" s="94"/>
      <c r="G28" s="66" t="s">
        <v>17</v>
      </c>
      <c r="H28" s="89">
        <f ca="1" t="shared" si="0"/>
        <v>0</v>
      </c>
      <c r="I28" s="95"/>
      <c r="J28" s="82">
        <f>IF(ISERROR(I28*IF(H28&gt;=6,0.4,HLOOKUP(H28,D7:J8,2,FALSE))),0,I28*IF(H28&gt;=6,0.4,HLOOKUP(H28,D7:J8,2,FALSE)))</f>
        <v>0</v>
      </c>
      <c r="K28" s="70">
        <f t="shared" si="1"/>
        <v>0</v>
      </c>
      <c r="L28" s="84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9.5" customHeight="1">
      <c r="A29" s="86"/>
      <c r="B29" s="75">
        <v>17</v>
      </c>
      <c r="C29" s="92"/>
      <c r="D29" s="92"/>
      <c r="E29" s="93"/>
      <c r="F29" s="94"/>
      <c r="G29" s="66" t="s">
        <v>17</v>
      </c>
      <c r="H29" s="89">
        <f ca="1" t="shared" si="0"/>
        <v>0</v>
      </c>
      <c r="I29" s="97"/>
      <c r="J29" s="82">
        <f>IF(ISERROR(I29*IF(H29&gt;=6,0.4,HLOOKUP(H29,D7:J8,2,FALSE))),0,I29*IF(H29&gt;=6,0.4,HLOOKUP(H29,D7:J8,2,FALSE)))</f>
        <v>0</v>
      </c>
      <c r="K29" s="70">
        <f t="shared" si="1"/>
        <v>0</v>
      </c>
      <c r="L29" s="84"/>
      <c r="M29" s="83" t="s">
        <v>17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9.5" customHeight="1">
      <c r="A30" s="86"/>
      <c r="B30" s="75">
        <v>18</v>
      </c>
      <c r="C30" s="91"/>
      <c r="D30" s="91"/>
      <c r="E30" s="91"/>
      <c r="F30" s="98"/>
      <c r="G30" s="91" t="s">
        <v>17</v>
      </c>
      <c r="H30" s="89">
        <f ca="1" t="shared" si="0"/>
        <v>0</v>
      </c>
      <c r="I30" s="58"/>
      <c r="J30" s="82">
        <f>IF(ISERROR(I28*IF(H30&gt;=6,0.4,HLOOKUP(H30,D7:J8,2,FALSE))),0,I28*IF(H30&gt;=6,0.4,HLOOKUP(H30,D7:J8,2,FALSE)))</f>
        <v>0</v>
      </c>
      <c r="K30" s="70">
        <f t="shared" si="1"/>
        <v>0</v>
      </c>
      <c r="L30" s="84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9.5" customHeight="1">
      <c r="A31" s="86"/>
      <c r="B31" s="75">
        <v>19</v>
      </c>
      <c r="C31" s="91"/>
      <c r="D31" s="91"/>
      <c r="E31" s="91"/>
      <c r="F31" s="98"/>
      <c r="G31" s="91" t="s">
        <v>17</v>
      </c>
      <c r="H31" s="89">
        <f ca="1" t="shared" si="0"/>
        <v>0</v>
      </c>
      <c r="I31" s="58"/>
      <c r="J31" s="82">
        <f>IF(ISERROR(I29*IF(H31&gt;=6,0.4,HLOOKUP(H31,D7:J8,2,FALSE))),0,I29*IF(H31&gt;=6,0.4,HLOOKUP(H31,D7:J8,2,FALSE)))</f>
        <v>0</v>
      </c>
      <c r="K31" s="70">
        <f t="shared" si="1"/>
        <v>0</v>
      </c>
      <c r="L31" s="84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9.5" customHeight="1">
      <c r="A32" s="86"/>
      <c r="B32" s="75">
        <v>20</v>
      </c>
      <c r="C32" s="92"/>
      <c r="D32" s="92"/>
      <c r="E32" s="99"/>
      <c r="F32" s="100"/>
      <c r="G32" s="66" t="s">
        <v>17</v>
      </c>
      <c r="H32" s="89">
        <f ca="1" t="shared" si="0"/>
        <v>0</v>
      </c>
      <c r="I32" s="101"/>
      <c r="J32" s="82">
        <f>IF(ISERROR(I32*IF(H32&gt;=6,0.4,HLOOKUP(H32,D7:J8,2,FALSE))),0,I32*IF(H32&gt;=6,0.4,HLOOKUP(H32,D7:J8,2,FALSE)))</f>
        <v>0</v>
      </c>
      <c r="K32" s="70">
        <f t="shared" si="1"/>
        <v>0</v>
      </c>
      <c r="L32" s="84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9.5" customHeight="1">
      <c r="A33" s="86"/>
      <c r="B33" s="75">
        <v>21</v>
      </c>
      <c r="C33" s="92"/>
      <c r="D33" s="92"/>
      <c r="E33" s="99"/>
      <c r="F33" s="100"/>
      <c r="G33" s="66" t="s">
        <v>17</v>
      </c>
      <c r="H33" s="89">
        <f ca="1" t="shared" si="0"/>
        <v>0</v>
      </c>
      <c r="I33" s="101"/>
      <c r="J33" s="82">
        <f>IF(ISERROR(I33*IF(H33&gt;=6,0.4,HLOOKUP(H33,D7:J8,2,FALSE))),0,I33*IF(H33&gt;=6,0.4,HLOOKUP(H33,D7:J8,2,FALSE)))</f>
        <v>0</v>
      </c>
      <c r="K33" s="70">
        <f t="shared" si="1"/>
        <v>0</v>
      </c>
      <c r="L33" s="84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9.5" customHeight="1">
      <c r="A34" s="6"/>
      <c r="B34" s="62">
        <v>22</v>
      </c>
      <c r="C34" s="92" t="s">
        <v>17</v>
      </c>
      <c r="D34" s="92" t="s">
        <v>17</v>
      </c>
      <c r="E34" s="93" t="s">
        <v>17</v>
      </c>
      <c r="F34" s="94" t="s">
        <v>17</v>
      </c>
      <c r="G34" s="66"/>
      <c r="H34" s="80">
        <f ca="1" t="shared" si="0"/>
        <v>0</v>
      </c>
      <c r="I34" s="96"/>
      <c r="J34" s="82">
        <f>IF(ISERROR(I34*IF(H34&gt;=6,0.4,HLOOKUP(H34,D7:J8,2,FALSE))),0,I34*IF(H34&gt;=6,0.4,HLOOKUP(H34,D7:J8,2,FALSE)))</f>
        <v>0</v>
      </c>
      <c r="K34" s="70">
        <f t="shared" si="1"/>
        <v>0</v>
      </c>
      <c r="L34" s="23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9.5" customHeight="1">
      <c r="A35" s="6"/>
      <c r="B35" s="62">
        <v>23</v>
      </c>
      <c r="C35" s="92" t="s">
        <v>17</v>
      </c>
      <c r="D35" s="92" t="s">
        <v>17</v>
      </c>
      <c r="E35" s="102" t="s">
        <v>17</v>
      </c>
      <c r="F35" s="94" t="s">
        <v>17</v>
      </c>
      <c r="G35" s="66"/>
      <c r="H35" s="80">
        <f ca="1" t="shared" si="0"/>
        <v>0</v>
      </c>
      <c r="I35" s="96"/>
      <c r="J35" s="82">
        <f>IF(ISERROR(I35*IF(H35&gt;=6,0.4,HLOOKUP(H35,D7:J8,2,FALSE))),0,I35*IF(H35&gt;=6,0.4,HLOOKUP(H35,D7:J8,2,FALSE)))</f>
        <v>0</v>
      </c>
      <c r="K35" s="70">
        <f t="shared" si="1"/>
        <v>0</v>
      </c>
      <c r="L35" s="23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9.5" customHeight="1">
      <c r="A36" s="6"/>
      <c r="B36" s="62">
        <v>24</v>
      </c>
      <c r="C36" s="92"/>
      <c r="D36" s="92"/>
      <c r="E36" s="99"/>
      <c r="F36" s="103"/>
      <c r="G36" s="104" t="s">
        <v>17</v>
      </c>
      <c r="H36" s="80">
        <f ca="1" t="shared" si="0"/>
        <v>0</v>
      </c>
      <c r="I36" s="101"/>
      <c r="J36" s="82">
        <f>IF(ISERROR(I36*IF(H36&gt;=6,0.4,HLOOKUP(H36,D7:J8,2,FALSE))),0,I36*IF(H36&gt;=6,0.4,HLOOKUP(H36,D7:J8,2,FALSE)))</f>
        <v>0</v>
      </c>
      <c r="K36" s="70">
        <f t="shared" si="1"/>
        <v>0</v>
      </c>
      <c r="L36" s="23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9.5" customHeight="1">
      <c r="A37" s="6"/>
      <c r="B37" s="62">
        <v>25</v>
      </c>
      <c r="C37" s="92" t="s">
        <v>17</v>
      </c>
      <c r="D37" s="92" t="s">
        <v>17</v>
      </c>
      <c r="E37" s="99"/>
      <c r="F37" s="103" t="s">
        <v>17</v>
      </c>
      <c r="G37" s="104" t="s">
        <v>17</v>
      </c>
      <c r="H37" s="80">
        <f ca="1" t="shared" si="0"/>
        <v>0</v>
      </c>
      <c r="I37" s="105"/>
      <c r="J37" s="82">
        <f>IF(ISERROR(I37*IF(H37&gt;=6,0.4,HLOOKUP(H37,D7:J8,2,FALSE))),0,I37*IF(H37&gt;=6,0.4,HLOOKUP(H37,D7:J8,2,FALSE)))</f>
        <v>0</v>
      </c>
      <c r="K37" s="70">
        <f t="shared" si="1"/>
        <v>0</v>
      </c>
      <c r="L37" s="23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9.5" customHeight="1">
      <c r="A38" s="6"/>
      <c r="B38" s="62"/>
      <c r="C38" t="s">
        <v>17</v>
      </c>
      <c r="D38" s="106" t="s">
        <v>17</v>
      </c>
      <c r="E38"/>
      <c r="F38" s="107" t="s">
        <v>17</v>
      </c>
      <c r="G38" s="108"/>
      <c r="H38"/>
      <c r="I38"/>
      <c r="J38"/>
      <c r="K38"/>
      <c r="L38" s="23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0.5" customHeight="1">
      <c r="A39" s="6"/>
      <c r="B39" s="75"/>
      <c r="C39" s="109" t="s">
        <v>17</v>
      </c>
      <c r="D39" s="75"/>
      <c r="E39" s="75"/>
      <c r="F39" s="110"/>
      <c r="G39" s="111"/>
      <c r="H39" s="112"/>
      <c r="I39" s="113"/>
      <c r="J39" s="114"/>
      <c r="K39" s="115"/>
      <c r="L39" s="23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9.5" customHeight="1">
      <c r="A40" s="6"/>
      <c r="B40" s="75"/>
      <c r="C40" s="109"/>
      <c r="D40" s="75"/>
      <c r="E40" s="75"/>
      <c r="F40" s="110"/>
      <c r="G40" s="116"/>
      <c r="H40" s="117" t="s">
        <v>19</v>
      </c>
      <c r="I40" s="118">
        <f>SUM(I13:I37)</f>
        <v>0</v>
      </c>
      <c r="J40" s="118">
        <f>SUM(J13:J37)</f>
        <v>0</v>
      </c>
      <c r="K40" s="118">
        <f>SUM(K13:K37)</f>
        <v>0</v>
      </c>
      <c r="L40" s="23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9.75" customHeight="1">
      <c r="A41" s="6"/>
      <c r="B41" s="75"/>
      <c r="C41" s="109"/>
      <c r="D41" s="75"/>
      <c r="E41" s="75"/>
      <c r="F41" s="110"/>
      <c r="G41" s="111"/>
      <c r="H41" s="112"/>
      <c r="I41" s="119"/>
      <c r="J41" s="120"/>
      <c r="K41" s="121"/>
      <c r="L41" s="23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9.5" customHeight="1">
      <c r="A42" s="6"/>
      <c r="B42" s="122"/>
      <c r="C42" s="123" t="s">
        <v>20</v>
      </c>
      <c r="D42" s="122"/>
      <c r="E42" s="122"/>
      <c r="F42" s="124"/>
      <c r="G42" s="125"/>
      <c r="H42" s="126"/>
      <c r="I42" s="127"/>
      <c r="J42" s="128"/>
      <c r="K42" s="129"/>
      <c r="L42" s="23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9.5" customHeight="1">
      <c r="A43" s="6"/>
      <c r="B43" s="75"/>
      <c r="C43" s="109"/>
      <c r="D43" s="75"/>
      <c r="E43" s="75"/>
      <c r="F43" s="110"/>
      <c r="G43" s="111"/>
      <c r="H43" s="112"/>
      <c r="I43" s="130"/>
      <c r="J43" s="114"/>
      <c r="K43" s="115"/>
      <c r="L43" s="2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9.5" customHeight="1">
      <c r="A44" s="6"/>
      <c r="B44" s="75">
        <v>1</v>
      </c>
      <c r="C44" s="131"/>
      <c r="D44" s="131"/>
      <c r="E44" s="132"/>
      <c r="F44" s="133"/>
      <c r="G44" s="108" t="s">
        <v>17</v>
      </c>
      <c r="H44" s="67">
        <f ca="1">IF(ISERROR(YEAR(TODAY())-YEAR(F44)+G44),0,YEAR(TODAY())-YEAR(F44)+G44)</f>
        <v>0</v>
      </c>
      <c r="I44" s="134"/>
      <c r="J44" s="69">
        <f>IF(ISERROR(I44*IF(H44&gt;=6,0.4,HLOOKUP(H44,D7:J8,2,FALSE))),0,I44*IF(H44&gt;=6,0.4,HLOOKUP(H44,D7:J8,2,FALSE)))</f>
        <v>0</v>
      </c>
      <c r="K44" s="70">
        <f>SUM(I44-J44)</f>
        <v>0</v>
      </c>
      <c r="L44" s="23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9.5" customHeight="1">
      <c r="A45" s="6"/>
      <c r="B45" s="75">
        <v>2</v>
      </c>
      <c r="C45" s="116" t="s">
        <v>17</v>
      </c>
      <c r="D45" s="116"/>
      <c r="E45" s="116"/>
      <c r="F45" s="135" t="s">
        <v>17</v>
      </c>
      <c r="G45" s="116" t="s">
        <v>17</v>
      </c>
      <c r="H45" s="80">
        <f ca="1">IF(ISERROR(YEAR(TODAY())-YEAR(F45)+G45),0,YEAR(TODAY())-YEAR(F45)+G45)</f>
        <v>0</v>
      </c>
      <c r="I45" s="136"/>
      <c r="J45" s="82">
        <f>IF(ISERROR(I45*IF(H45&gt;=6,0.4,HLOOKUP(H45,D7:J8,2,FALSE))),0,I45*IF(H45&gt;=6,0.4,HLOOKUP(H45,D7:J8,2,FALSE)))</f>
        <v>0</v>
      </c>
      <c r="K45" s="70">
        <f>SUM(I45-J45)</f>
        <v>0</v>
      </c>
      <c r="L45" s="23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9.5" customHeight="1">
      <c r="A46" s="6"/>
      <c r="B46" s="75">
        <v>3</v>
      </c>
      <c r="C46" s="131" t="s">
        <v>17</v>
      </c>
      <c r="D46" s="131" t="s">
        <v>17</v>
      </c>
      <c r="E46" s="132"/>
      <c r="F46" s="133" t="s">
        <v>17</v>
      </c>
      <c r="G46" s="116" t="s">
        <v>17</v>
      </c>
      <c r="H46" s="80">
        <f ca="1">IF(ISERROR(YEAR(TODAY())-YEAR(F46)+G46),0,YEAR(TODAY())-YEAR(F46)+G46)</f>
        <v>0</v>
      </c>
      <c r="I46" s="137"/>
      <c r="J46" s="82">
        <f>IF(ISERROR(I46*IF(H46&gt;=6,0.4,HLOOKUP(H46,D7:J8,2,FALSE))),0,I46*IF(H46&gt;=6,0.4,HLOOKUP(H46,D7:J8,2,FALSE)))</f>
        <v>0</v>
      </c>
      <c r="K46" s="70">
        <f>SUM(I46-J46)</f>
        <v>0</v>
      </c>
      <c r="L46" s="23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9.5" customHeight="1">
      <c r="A47" s="6"/>
      <c r="B47" s="75">
        <v>4</v>
      </c>
      <c r="C47" s="131"/>
      <c r="D47" s="131"/>
      <c r="E47" s="132"/>
      <c r="F47" s="133"/>
      <c r="G47" s="116" t="s">
        <v>17</v>
      </c>
      <c r="H47" s="80">
        <f ca="1">IF(ISERROR(YEAR(TODAY())-YEAR(F47)+G47),0,YEAR(TODAY())-YEAR(F47)+G47)</f>
        <v>0</v>
      </c>
      <c r="I47" s="137"/>
      <c r="J47" s="82">
        <f>IF(ISERROR(I47*IF(H47&gt;=6,0.4,HLOOKUP(H47,D7:J8,2,FALSE))),0,I47*IF(H47&gt;=6,0.4,HLOOKUP(H47,D7:J8,2,FALSE)))</f>
        <v>0</v>
      </c>
      <c r="K47" s="70">
        <f>SUM(I47-J47)</f>
        <v>0</v>
      </c>
      <c r="L47" s="23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9.5" customHeight="1">
      <c r="A48" s="6"/>
      <c r="B48" s="75">
        <v>5</v>
      </c>
      <c r="C48" s="109"/>
      <c r="D48" s="75"/>
      <c r="E48" s="75"/>
      <c r="F48" s="110"/>
      <c r="G48" s="116" t="s">
        <v>17</v>
      </c>
      <c r="H48" s="80">
        <f ca="1">IF(ISERROR(YEAR(TODAY())-YEAR(F48)+G48),0,YEAR(TODAY())-YEAR(F48)+G48)</f>
        <v>0</v>
      </c>
      <c r="I48" s="137"/>
      <c r="J48" s="82">
        <f>IF(ISERROR(I48*IF(H48&gt;=6,0.4,HLOOKUP(H48,D7:J8,2,FALSE))),0,I48*IF(H48&gt;=6,0.4,HLOOKUP(H48,D7:J8,2,FALSE)))</f>
        <v>0</v>
      </c>
      <c r="K48" s="70">
        <f>SUM(I48-J48)</f>
        <v>0</v>
      </c>
      <c r="L48" s="23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2" s="140" customFormat="1" ht="7.5" customHeight="1">
      <c r="A49" s="6"/>
      <c r="B49" s="75"/>
      <c r="C49" s="109"/>
      <c r="D49" s="75"/>
      <c r="E49" s="75"/>
      <c r="F49" s="110"/>
      <c r="G49" s="116"/>
      <c r="H49" s="138"/>
      <c r="I49" s="139"/>
      <c r="J49" s="139"/>
      <c r="K49" s="139"/>
      <c r="L49" s="23"/>
    </row>
    <row r="50" spans="1:12" s="140" customFormat="1" ht="19.5" customHeight="1">
      <c r="A50" s="6"/>
      <c r="B50" s="75"/>
      <c r="C50" s="109"/>
      <c r="D50" s="75"/>
      <c r="E50" s="75"/>
      <c r="F50" s="110"/>
      <c r="G50" s="116"/>
      <c r="H50" s="117" t="s">
        <v>19</v>
      </c>
      <c r="I50" s="118">
        <f>SUM(I44:I48)</f>
        <v>0</v>
      </c>
      <c r="J50" s="118">
        <f>SUM(J44:J48)</f>
        <v>0</v>
      </c>
      <c r="K50" s="118">
        <f>SUM(K44:K48)</f>
        <v>0</v>
      </c>
      <c r="L50" s="23"/>
    </row>
    <row r="51" spans="1:256" ht="6.75" customHeight="1">
      <c r="A51" s="6"/>
      <c r="B51" s="75"/>
      <c r="C51" s="109"/>
      <c r="D51" s="75"/>
      <c r="E51" s="75"/>
      <c r="F51" s="110"/>
      <c r="G51" s="111"/>
      <c r="H51" s="112"/>
      <c r="I51" s="141"/>
      <c r="J51" s="114"/>
      <c r="K51" s="115"/>
      <c r="L51" s="23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9.5" customHeight="1">
      <c r="A52" s="6"/>
      <c r="B52" s="122"/>
      <c r="C52" s="123" t="s">
        <v>21</v>
      </c>
      <c r="D52" s="122"/>
      <c r="E52" s="122"/>
      <c r="F52" s="124"/>
      <c r="G52" s="125"/>
      <c r="H52" s="126"/>
      <c r="I52" s="127"/>
      <c r="J52" s="128"/>
      <c r="K52" s="129"/>
      <c r="L52" s="23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9.5" customHeight="1">
      <c r="A53" s="6"/>
      <c r="B53" s="75"/>
      <c r="C53" s="142"/>
      <c r="D53" s="143"/>
      <c r="E53" s="143"/>
      <c r="F53" s="144" t="s">
        <v>17</v>
      </c>
      <c r="G53" s="145"/>
      <c r="H53" s="146"/>
      <c r="I53" s="130"/>
      <c r="J53" s="147"/>
      <c r="K53" s="148"/>
      <c r="L53" s="2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9.5" customHeight="1">
      <c r="A54" s="6"/>
      <c r="B54" s="62">
        <v>1</v>
      </c>
      <c r="C54" s="149"/>
      <c r="D54" s="150"/>
      <c r="E54" s="151"/>
      <c r="F54" s="150"/>
      <c r="G54" s="150" t="s">
        <v>17</v>
      </c>
      <c r="H54" s="89">
        <f aca="true" ca="1" t="shared" si="2" ref="H54:H60">IF(ISERROR(YEAR(TODAY())-YEAR(F54)+G54),0,YEAR(TODAY())-YEAR(F54)+G54)</f>
        <v>0</v>
      </c>
      <c r="I54" s="66"/>
      <c r="J54" s="82">
        <f>IF(ISERROR(I54*IF(H54&gt;=6,0.4,HLOOKUP(H54,D7:J8,2,FALSE))),0,I54*IF(H54&gt;=6,0.4,HLOOKUP(H54,D7:J8,2,FALSE)))</f>
        <v>0</v>
      </c>
      <c r="K54" s="70">
        <f aca="true" t="shared" si="3" ref="K54:K60">SUM(I54-J54)</f>
        <v>0</v>
      </c>
      <c r="L54" s="23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9.5" customHeight="1">
      <c r="A55" s="6"/>
      <c r="B55" s="62">
        <v>2</v>
      </c>
      <c r="C55" s="149"/>
      <c r="D55" s="150"/>
      <c r="E55" s="151"/>
      <c r="F55" s="150"/>
      <c r="G55" s="150" t="s">
        <v>17</v>
      </c>
      <c r="H55" s="89">
        <f ca="1" t="shared" si="2"/>
        <v>0</v>
      </c>
      <c r="I55" s="66"/>
      <c r="J55" s="82">
        <f>IF(ISERROR(I55*IF(H55&gt;=6,0.4,HLOOKUP(H55,D7:J8,2,FALSE))),0,I55*IF(H55&gt;=6,0.4,HLOOKUP(H55,D7:J8,2,FALSE)))</f>
        <v>0</v>
      </c>
      <c r="K55" s="70">
        <f t="shared" si="3"/>
        <v>0</v>
      </c>
      <c r="L55" s="23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9.5" customHeight="1">
      <c r="A56" s="6"/>
      <c r="B56" s="75">
        <v>3</v>
      </c>
      <c r="C56" s="152"/>
      <c r="D56" s="153"/>
      <c r="E56" s="154"/>
      <c r="F56" s="150"/>
      <c r="G56" s="150" t="s">
        <v>17</v>
      </c>
      <c r="H56" s="89">
        <f ca="1" t="shared" si="2"/>
        <v>0</v>
      </c>
      <c r="I56" s="66"/>
      <c r="J56" s="82">
        <f>IF(ISERROR(I56*IF(H56&gt;=6,0.4,HLOOKUP(H56,D7:J8,2,FALSE))),0,I56*IF(H56&gt;=6,0.4,HLOOKUP(H56,D7:J8,2,FALSE)))</f>
        <v>0</v>
      </c>
      <c r="K56" s="70">
        <f t="shared" si="3"/>
        <v>0</v>
      </c>
      <c r="L56" s="23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9.5" customHeight="1">
      <c r="A57" s="6"/>
      <c r="B57" s="75">
        <v>4</v>
      </c>
      <c r="C57" s="149"/>
      <c r="D57" s="61"/>
      <c r="E57" s="155"/>
      <c r="F57" s="150"/>
      <c r="G57" s="150" t="s">
        <v>17</v>
      </c>
      <c r="H57" s="156">
        <f ca="1" t="shared" si="2"/>
        <v>0</v>
      </c>
      <c r="I57" s="66"/>
      <c r="J57" s="82">
        <f>IF(ISERROR(I57*IF(H57&gt;=6,0.4,HLOOKUP(H57,D7:J8,2,FALSE))),0,I57*IF(H57&gt;=6,0.4,HLOOKUP(H57,D7:J8,2,FALSE)))</f>
        <v>0</v>
      </c>
      <c r="K57" s="70">
        <f t="shared" si="3"/>
        <v>0</v>
      </c>
      <c r="L57" s="23"/>
      <c r="M57" s="83" t="s">
        <v>17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9.5" customHeight="1">
      <c r="A58" s="6"/>
      <c r="B58" s="75">
        <v>5</v>
      </c>
      <c r="C58" s="108" t="s">
        <v>17</v>
      </c>
      <c r="D58" s="108" t="s">
        <v>17</v>
      </c>
      <c r="E58" s="108"/>
      <c r="F58" s="157" t="s">
        <v>17</v>
      </c>
      <c r="G58" s="158" t="s">
        <v>17</v>
      </c>
      <c r="H58" s="159">
        <f ca="1" t="shared" si="2"/>
        <v>0</v>
      </c>
      <c r="I58" s="160"/>
      <c r="J58" s="161">
        <f>IF(ISERROR(I58*IF(H58&gt;=6,0.4,HLOOKUP(H58,D7:J8,2,FALSE))),0,I58*IF(H58&gt;=6,0.4,HLOOKUP(H58,D7:J8,2,FALSE)))</f>
        <v>0</v>
      </c>
      <c r="K58" s="162">
        <f t="shared" si="3"/>
        <v>0</v>
      </c>
      <c r="L58" s="23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9.5" customHeight="1">
      <c r="A59" s="6"/>
      <c r="B59" s="75">
        <v>6</v>
      </c>
      <c r="C59" s="163"/>
      <c r="D59" s="163"/>
      <c r="E59" s="163"/>
      <c r="F59" s="163" t="s">
        <v>17</v>
      </c>
      <c r="G59" s="164" t="s">
        <v>17</v>
      </c>
      <c r="H59" s="156">
        <f ca="1" t="shared" si="2"/>
        <v>0</v>
      </c>
      <c r="I59" s="66"/>
      <c r="J59" s="82">
        <f>IF(ISERROR(I59*IF(H59&gt;=6,0.4,HLOOKUP(H59,D7:J8,2,FALSE))),0,I59*IF(H59&gt;=6,0.4,HLOOKUP(H59,D7:J8,2,FALSE)))</f>
        <v>0</v>
      </c>
      <c r="K59" s="70">
        <f t="shared" si="3"/>
        <v>0</v>
      </c>
      <c r="L59" s="23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9.5" customHeight="1">
      <c r="A60" s="6"/>
      <c r="B60" s="75">
        <v>7</v>
      </c>
      <c r="C60" s="165"/>
      <c r="D60" s="87"/>
      <c r="E60" s="87"/>
      <c r="F60" s="166" t="s">
        <v>17</v>
      </c>
      <c r="G60" s="167" t="s">
        <v>17</v>
      </c>
      <c r="H60" s="156">
        <f ca="1" t="shared" si="2"/>
        <v>0</v>
      </c>
      <c r="I60" s="66"/>
      <c r="J60" s="82">
        <f>IF(ISERROR(I60*IF(H60&gt;=6,0.4,HLOOKUP(H60,D7:J8,2,FALSE))),0,I60*IF(H60&gt;=6,0.4,HLOOKUP(H60,D7:J8,2,FALSE)))</f>
        <v>0</v>
      </c>
      <c r="K60" s="70">
        <f t="shared" si="3"/>
        <v>0</v>
      </c>
      <c r="L60" s="23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12" s="140" customFormat="1" ht="6.75" customHeight="1">
      <c r="A61" s="6"/>
      <c r="B61" s="75"/>
      <c r="C61" s="109"/>
      <c r="D61" s="75"/>
      <c r="E61" s="75"/>
      <c r="F61" s="110"/>
      <c r="G61" s="116"/>
      <c r="H61" s="138"/>
      <c r="I61" s="137"/>
      <c r="J61" s="137"/>
      <c r="K61" s="137"/>
      <c r="L61" s="23"/>
    </row>
    <row r="62" spans="1:12" s="140" customFormat="1" ht="19.5" customHeight="1">
      <c r="A62" s="6"/>
      <c r="B62" s="75"/>
      <c r="C62" s="109"/>
      <c r="D62" s="75"/>
      <c r="E62" s="75"/>
      <c r="F62" s="110"/>
      <c r="G62" s="116"/>
      <c r="H62" s="117" t="s">
        <v>19</v>
      </c>
      <c r="I62" s="118">
        <f>SUM(I54:I60)</f>
        <v>0</v>
      </c>
      <c r="J62" s="118">
        <f>SUM(J55:J60)</f>
        <v>0</v>
      </c>
      <c r="K62" s="118">
        <f>SUM(K54:K60)</f>
        <v>0</v>
      </c>
      <c r="L62" s="23"/>
    </row>
    <row r="63" spans="1:256" ht="6.75" customHeight="1">
      <c r="A63" s="6"/>
      <c r="B63" s="75"/>
      <c r="C63" s="109"/>
      <c r="D63" s="75"/>
      <c r="E63" s="75"/>
      <c r="F63" s="110"/>
      <c r="G63" s="111"/>
      <c r="H63" s="141"/>
      <c r="I63" s="141"/>
      <c r="J63" s="114"/>
      <c r="K63" s="115"/>
      <c r="L63" s="2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9.5" customHeight="1">
      <c r="A64" s="6"/>
      <c r="B64" s="122"/>
      <c r="C64" s="123" t="s">
        <v>22</v>
      </c>
      <c r="D64" s="122"/>
      <c r="E64" s="122"/>
      <c r="F64" s="124"/>
      <c r="G64" s="125"/>
      <c r="H64" s="127"/>
      <c r="I64" s="127"/>
      <c r="J64" s="128"/>
      <c r="K64" s="129"/>
      <c r="L64" s="23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9.5" customHeight="1">
      <c r="A65" s="6"/>
      <c r="B65" s="75"/>
      <c r="C65" s="109"/>
      <c r="D65" s="75"/>
      <c r="E65" s="75"/>
      <c r="F65" s="110"/>
      <c r="G65" s="111"/>
      <c r="H65" s="141"/>
      <c r="I65" s="141"/>
      <c r="J65" s="114"/>
      <c r="K65" s="115"/>
      <c r="L65" s="23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9.5" customHeight="1">
      <c r="A66" s="6"/>
      <c r="B66" s="75">
        <v>1</v>
      </c>
      <c r="C66" s="109"/>
      <c r="D66" s="75"/>
      <c r="E66" s="75"/>
      <c r="F66" s="168"/>
      <c r="G66" s="116" t="s">
        <v>17</v>
      </c>
      <c r="H66" s="169">
        <f ca="1">IF(ISERROR(YEAR(TODAY())-YEAR(F66)+G66),0,YEAR(TODAY())-YEAR(F66)+G66)</f>
        <v>0</v>
      </c>
      <c r="I66" s="137"/>
      <c r="J66" s="82">
        <f>IF(ISERROR(I66*IF(H66&gt;=6,0.4,HLOOKUP(H66,D7:J8,2,FALSE))),0,I66*IF(H66&gt;=6,0.4,HLOOKUP(H66,D7:J8,2,FALSE)))</f>
        <v>0</v>
      </c>
      <c r="K66" s="70">
        <f>SUM(I66-J66)</f>
        <v>0</v>
      </c>
      <c r="L66" s="23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9.5" customHeight="1">
      <c r="A67" s="6"/>
      <c r="B67" s="75">
        <v>2</v>
      </c>
      <c r="C67" s="109"/>
      <c r="D67" s="75"/>
      <c r="E67" s="75"/>
      <c r="F67" s="110"/>
      <c r="G67" s="116" t="s">
        <v>17</v>
      </c>
      <c r="H67" s="169">
        <f ca="1">IF(ISERROR(YEAR(TODAY())-YEAR(F67)+G67),0,YEAR(TODAY())-YEAR(F67)+G67)</f>
        <v>0</v>
      </c>
      <c r="I67" s="137"/>
      <c r="J67" s="82">
        <f>IF(ISERROR(I67*IF(H67&gt;=6,0.4,HLOOKUP(H67,D7:J8,2,FALSE))),0,I67*IF(H67&gt;=6,0.4,HLOOKUP(H67,D7:J8,2,FALSE)))</f>
        <v>0</v>
      </c>
      <c r="K67" s="70">
        <f>SUM(I67-J67)</f>
        <v>0</v>
      </c>
      <c r="L67" s="23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9.5" customHeight="1">
      <c r="A68" s="6"/>
      <c r="B68" s="75">
        <v>3</v>
      </c>
      <c r="C68" s="109"/>
      <c r="D68" s="75"/>
      <c r="E68" s="75"/>
      <c r="F68" s="110"/>
      <c r="G68" s="116" t="s">
        <v>17</v>
      </c>
      <c r="H68" s="169">
        <f ca="1">IF(ISERROR(YEAR(TODAY())-YEAR(F68)+G68),0,YEAR(TODAY())-YEAR(F68)+G68)</f>
        <v>0</v>
      </c>
      <c r="I68" s="137"/>
      <c r="J68" s="82">
        <f>IF(ISERROR(I68*IF(H68&gt;=6,0.4,HLOOKUP(H68,D7:J8,2,FALSE))),0,I68*IF(H68&gt;=6,0.4,HLOOKUP(H68,D7:J8,2,FALSE)))</f>
        <v>0</v>
      </c>
      <c r="K68" s="70">
        <f>SUM(I68-J68)</f>
        <v>0</v>
      </c>
      <c r="L68" s="23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9.5" customHeight="1">
      <c r="A69" s="6"/>
      <c r="B69" s="75">
        <v>4</v>
      </c>
      <c r="C69" s="109"/>
      <c r="D69" s="75"/>
      <c r="E69" s="75"/>
      <c r="F69" s="110"/>
      <c r="G69" s="116" t="s">
        <v>17</v>
      </c>
      <c r="H69" s="169">
        <f ca="1">IF(ISERROR(YEAR(TODAY())-YEAR(F69)+G69),0,YEAR(TODAY())-YEAR(F69)+G69)</f>
        <v>0</v>
      </c>
      <c r="I69" s="137"/>
      <c r="J69" s="82">
        <f>IF(ISERROR(I69*IF(H69&gt;=6,0.4,HLOOKUP(H69,D7:J8,2,FALSE))),0,I69*IF(H69&gt;=6,0.4,HLOOKUP(H69,D7:J8,2,FALSE)))</f>
        <v>0</v>
      </c>
      <c r="K69" s="70">
        <f>SUM(I69-J69)</f>
        <v>0</v>
      </c>
      <c r="L69" s="23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9.5" customHeight="1">
      <c r="A70" s="6"/>
      <c r="B70" s="75">
        <v>5</v>
      </c>
      <c r="C70" s="109"/>
      <c r="D70" s="75"/>
      <c r="E70" s="75"/>
      <c r="F70" s="110"/>
      <c r="G70" s="116" t="s">
        <v>17</v>
      </c>
      <c r="H70" s="169">
        <f ca="1">IF(ISERROR(YEAR(TODAY())-YEAR(F70)+G70),0,YEAR(TODAY())-YEAR(F70)+G70)</f>
        <v>0</v>
      </c>
      <c r="I70" s="137"/>
      <c r="J70" s="82">
        <f>IF(ISERROR(I70*IF(H70&gt;=6,0.4,HLOOKUP(H70,D64:J65,2,FALSE))),0,I70*IF(H70&gt;=6,0.4,HLOOKUP(H70,D64:J65,2,FALSE)))</f>
        <v>0</v>
      </c>
      <c r="K70" s="70">
        <f>SUM(I70-J70)</f>
        <v>0</v>
      </c>
      <c r="L70" s="23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12" s="140" customFormat="1" ht="6.75" customHeight="1">
      <c r="A71" s="6"/>
      <c r="B71" s="75"/>
      <c r="C71" s="109"/>
      <c r="D71" s="75"/>
      <c r="E71" s="75"/>
      <c r="F71" s="110"/>
      <c r="G71" s="116"/>
      <c r="H71" s="116"/>
      <c r="I71" s="137"/>
      <c r="J71" s="137"/>
      <c r="K71" s="115"/>
      <c r="L71" s="23"/>
    </row>
    <row r="72" spans="1:12" s="140" customFormat="1" ht="19.5" customHeight="1">
      <c r="A72" s="6"/>
      <c r="B72" s="75"/>
      <c r="C72" s="109"/>
      <c r="D72" s="75"/>
      <c r="E72" s="75"/>
      <c r="F72" s="110"/>
      <c r="G72" s="116"/>
      <c r="H72" s="117" t="s">
        <v>19</v>
      </c>
      <c r="I72" s="118">
        <f>SUM(I66:I70)</f>
        <v>0</v>
      </c>
      <c r="J72" s="118">
        <f>SUM(J66:J70)</f>
        <v>0</v>
      </c>
      <c r="K72" s="118">
        <f>SUM(K66:K70)</f>
        <v>0</v>
      </c>
      <c r="L72" s="23"/>
    </row>
    <row r="73" spans="1:256" ht="12.75" customHeight="1">
      <c r="A73" s="6"/>
      <c r="B73" s="170"/>
      <c r="C73" s="171"/>
      <c r="D73" s="170"/>
      <c r="E73" s="171"/>
      <c r="F73" s="172"/>
      <c r="G73" s="22"/>
      <c r="H73" s="22"/>
      <c r="I73" s="22"/>
      <c r="J73" s="173"/>
      <c r="K73" s="174"/>
      <c r="L73" s="2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13" s="181" customFormat="1" ht="19.5" customHeight="1">
      <c r="A74" s="175"/>
      <c r="B74" s="176"/>
      <c r="C74" s="346"/>
      <c r="D74" s="346"/>
      <c r="E74" s="346"/>
      <c r="F74" s="346"/>
      <c r="G74" s="177"/>
      <c r="H74" s="178" t="s">
        <v>23</v>
      </c>
      <c r="I74" s="178"/>
      <c r="J74" s="179"/>
      <c r="K74" s="180">
        <f>SUM(K40+K50+K62+K72)</f>
        <v>0</v>
      </c>
      <c r="L74" s="177"/>
      <c r="M74" s="181" t="s">
        <v>17</v>
      </c>
    </row>
    <row r="75" spans="1:12" ht="19.5" customHeight="1">
      <c r="A75" s="6"/>
      <c r="B75" s="13"/>
      <c r="C75" s="346"/>
      <c r="D75" s="346"/>
      <c r="E75" s="346"/>
      <c r="F75" s="346"/>
      <c r="G75" s="22"/>
      <c r="H75" s="22"/>
      <c r="I75" s="22"/>
      <c r="J75" s="173"/>
      <c r="K75" s="174"/>
      <c r="L75" s="23"/>
    </row>
    <row r="76" spans="1:11" ht="19.5" customHeight="1">
      <c r="A76" s="6"/>
      <c r="B76" s="13"/>
      <c r="C76" s="6"/>
      <c r="D76" s="6"/>
      <c r="E76" s="6"/>
      <c r="F76" s="15"/>
      <c r="G76" s="6"/>
      <c r="H76" s="16"/>
      <c r="I76" s="16"/>
      <c r="J76" s="17"/>
      <c r="K76" s="182"/>
    </row>
    <row r="77" spans="1:11" ht="19.5" customHeight="1">
      <c r="A77" s="6"/>
      <c r="B77" s="13"/>
      <c r="C77" s="6"/>
      <c r="D77" s="6"/>
      <c r="E77" s="6"/>
      <c r="F77" s="15"/>
      <c r="G77" s="6"/>
      <c r="H77" s="16"/>
      <c r="I77" s="16"/>
      <c r="J77" s="17"/>
      <c r="K77" s="6"/>
    </row>
    <row r="78" spans="1:11" ht="19.5" customHeight="1">
      <c r="A78" s="6"/>
      <c r="B78" s="183"/>
      <c r="C78" s="23"/>
      <c r="D78" s="6"/>
      <c r="E78" s="6"/>
      <c r="F78" s="15"/>
      <c r="G78" s="6"/>
      <c r="H78" s="16"/>
      <c r="I78" s="16"/>
      <c r="J78" s="17"/>
      <c r="K78" s="6"/>
    </row>
    <row r="79" spans="1:11" ht="19.5" customHeight="1">
      <c r="A79" s="6"/>
      <c r="B79" s="13"/>
      <c r="C79" s="23"/>
      <c r="D79" s="6"/>
      <c r="E79" s="6"/>
      <c r="F79" s="15"/>
      <c r="G79" s="6"/>
      <c r="H79" s="16"/>
      <c r="I79" s="16"/>
      <c r="J79" s="17"/>
      <c r="K79" s="6"/>
    </row>
    <row r="80" spans="1:11" ht="19.5" customHeight="1">
      <c r="A80" s="6"/>
      <c r="B80" s="13"/>
      <c r="C80" s="23"/>
      <c r="D80" s="6"/>
      <c r="E80" s="6"/>
      <c r="F80" s="15"/>
      <c r="G80" s="6"/>
      <c r="H80" s="16"/>
      <c r="I80" s="16"/>
      <c r="J80" s="17"/>
      <c r="K80" s="6"/>
    </row>
    <row r="81" spans="1:11" ht="19.5" customHeight="1">
      <c r="A81" s="6"/>
      <c r="B81" s="13"/>
      <c r="C81" s="23"/>
      <c r="D81" s="6"/>
      <c r="E81" s="6"/>
      <c r="F81" s="15"/>
      <c r="G81" s="6"/>
      <c r="H81" s="16"/>
      <c r="I81" s="16"/>
      <c r="J81" s="17"/>
      <c r="K81" s="6"/>
    </row>
    <row r="82" spans="1:11" ht="19.5" customHeight="1">
      <c r="A82" s="6"/>
      <c r="B82" s="13"/>
      <c r="C82" s="23"/>
      <c r="D82" s="6"/>
      <c r="E82" s="6"/>
      <c r="F82" s="15"/>
      <c r="G82" s="6"/>
      <c r="H82" s="16"/>
      <c r="I82" s="16"/>
      <c r="J82" s="17"/>
      <c r="K82" s="6"/>
    </row>
    <row r="83" spans="1:11" ht="19.5" customHeight="1">
      <c r="A83" s="6"/>
      <c r="B83" s="13"/>
      <c r="C83" s="23"/>
      <c r="D83" s="6"/>
      <c r="E83" s="6"/>
      <c r="F83" s="15"/>
      <c r="G83" s="6"/>
      <c r="H83" s="16"/>
      <c r="I83" s="16"/>
      <c r="J83" s="17"/>
      <c r="K83" s="6"/>
    </row>
  </sheetData>
  <sheetProtection selectLockedCells="1" selectUnlockedCells="1"/>
  <mergeCells count="5">
    <mergeCell ref="C1:D1"/>
    <mergeCell ref="B3:C3"/>
    <mergeCell ref="D3:F3"/>
    <mergeCell ref="J3:K3"/>
    <mergeCell ref="C74:F75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83"/>
  <sheetViews>
    <sheetView zoomScalePageLayoutView="0" workbookViewId="0" topLeftCell="A1">
      <selection activeCell="A1" sqref="A1"/>
    </sheetView>
  </sheetViews>
  <sheetFormatPr defaultColWidth="11.00390625" defaultRowHeight="12.75" customHeight="1"/>
  <cols>
    <col min="1" max="1" width="3.140625" style="1" customWidth="1"/>
    <col min="2" max="2" width="6.7109375" style="2" customWidth="1"/>
    <col min="3" max="3" width="40.8515625" style="1" customWidth="1"/>
    <col min="4" max="4" width="26.7109375" style="1" customWidth="1"/>
    <col min="5" max="5" width="24.28125" style="1" customWidth="1"/>
    <col min="6" max="6" width="16.421875" style="3" customWidth="1"/>
    <col min="7" max="7" width="18.7109375" style="1" customWidth="1"/>
    <col min="8" max="8" width="14.421875" style="4" customWidth="1"/>
    <col min="9" max="9" width="13.421875" style="4" customWidth="1"/>
    <col min="10" max="10" width="15.8515625" style="5" customWidth="1"/>
    <col min="11" max="11" width="13.7109375" style="1" customWidth="1"/>
    <col min="12" max="16384" width="11.00390625" style="1" customWidth="1"/>
  </cols>
  <sheetData>
    <row r="1" spans="1:256" ht="19.5" customHeight="1">
      <c r="A1" s="184"/>
      <c r="B1" s="185"/>
      <c r="C1" s="343" t="s">
        <v>0</v>
      </c>
      <c r="D1" s="343"/>
      <c r="E1" s="186" t="s">
        <v>26</v>
      </c>
      <c r="F1" s="187"/>
      <c r="G1" s="186"/>
      <c r="H1" s="188"/>
      <c r="I1" s="188"/>
      <c r="J1" s="189"/>
      <c r="K1" s="186"/>
      <c r="L1"/>
      <c r="M1"/>
      <c r="N1"/>
      <c r="O1"/>
      <c r="P1"/>
      <c r="Q1"/>
      <c r="R1">
        <v>0</v>
      </c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9.5" customHeight="1">
      <c r="A2" s="184"/>
      <c r="B2" s="190"/>
      <c r="C2" s="184"/>
      <c r="D2" s="191"/>
      <c r="E2" s="184"/>
      <c r="F2" s="192"/>
      <c r="G2" s="184"/>
      <c r="H2" s="193"/>
      <c r="I2" s="193"/>
      <c r="J2" s="194"/>
      <c r="K2" s="184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9.5" customHeight="1">
      <c r="A3" s="184"/>
      <c r="B3" s="348" t="s">
        <v>1</v>
      </c>
      <c r="C3" s="348"/>
      <c r="D3" s="349" t="s">
        <v>17</v>
      </c>
      <c r="E3" s="349"/>
      <c r="F3" s="349"/>
      <c r="G3" s="195"/>
      <c r="H3" s="196" t="s">
        <v>2</v>
      </c>
      <c r="I3" s="197"/>
      <c r="J3" s="350" t="s">
        <v>17</v>
      </c>
      <c r="K3" s="350"/>
      <c r="L3"/>
      <c r="M3"/>
      <c r="N3"/>
      <c r="O3" s="198"/>
      <c r="P3" s="184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0.5" customHeight="1">
      <c r="A4" s="184"/>
      <c r="B4" s="190"/>
      <c r="C4" s="199"/>
      <c r="D4" s="200"/>
      <c r="E4" s="201"/>
      <c r="F4" s="202"/>
      <c r="G4" s="200"/>
      <c r="H4" s="198"/>
      <c r="I4" s="198"/>
      <c r="J4" s="194"/>
      <c r="K4" s="184"/>
      <c r="L4"/>
      <c r="M4"/>
      <c r="N4"/>
      <c r="O4" s="190"/>
      <c r="P4" s="203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184"/>
      <c r="B5" s="190"/>
      <c r="C5" s="204" t="s">
        <v>3</v>
      </c>
      <c r="D5" s="205"/>
      <c r="E5" s="206"/>
      <c r="F5" s="207"/>
      <c r="G5" s="205"/>
      <c r="H5" s="208"/>
      <c r="I5" s="208"/>
      <c r="J5" s="209"/>
      <c r="K5" s="184"/>
      <c r="L5"/>
      <c r="M5"/>
      <c r="N5"/>
      <c r="O5" s="190"/>
      <c r="P5" s="203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7.5" customHeight="1">
      <c r="A6" s="184"/>
      <c r="B6" s="190"/>
      <c r="C6" s="210"/>
      <c r="D6" s="205"/>
      <c r="E6" s="206"/>
      <c r="F6" s="207"/>
      <c r="G6" s="205"/>
      <c r="H6" s="208"/>
      <c r="I6" s="208"/>
      <c r="J6" s="209"/>
      <c r="K6" s="184"/>
      <c r="L6"/>
      <c r="M6"/>
      <c r="N6"/>
      <c r="O6" s="190"/>
      <c r="P6" s="203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9.5" customHeight="1">
      <c r="A7" s="184"/>
      <c r="B7" s="190"/>
      <c r="C7" s="211" t="s">
        <v>4</v>
      </c>
      <c r="D7" s="212">
        <v>0</v>
      </c>
      <c r="E7" s="213">
        <v>1</v>
      </c>
      <c r="F7" s="212">
        <v>2</v>
      </c>
      <c r="G7" s="212">
        <v>3</v>
      </c>
      <c r="H7" s="212">
        <v>4</v>
      </c>
      <c r="I7" s="212">
        <v>5</v>
      </c>
      <c r="J7" s="213" t="s">
        <v>5</v>
      </c>
      <c r="K7" s="184"/>
      <c r="L7"/>
      <c r="M7"/>
      <c r="N7"/>
      <c r="O7" s="190"/>
      <c r="P7" s="203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9.5" customHeight="1">
      <c r="A8" s="184"/>
      <c r="B8" s="190"/>
      <c r="C8" s="214" t="s">
        <v>6</v>
      </c>
      <c r="D8" s="215">
        <v>0</v>
      </c>
      <c r="E8" s="216">
        <v>0</v>
      </c>
      <c r="F8" s="215">
        <v>0</v>
      </c>
      <c r="G8" s="215">
        <v>0.1</v>
      </c>
      <c r="H8" s="215">
        <v>0.2</v>
      </c>
      <c r="I8" s="215">
        <v>0.30000000000000004</v>
      </c>
      <c r="J8" s="216">
        <v>0.4</v>
      </c>
      <c r="K8" s="184"/>
      <c r="L8"/>
      <c r="M8"/>
      <c r="N8"/>
      <c r="O8" s="190"/>
      <c r="P8" s="203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3.5" customHeight="1">
      <c r="A9" s="184"/>
      <c r="B9" s="217"/>
      <c r="C9" s="218"/>
      <c r="D9" s="217"/>
      <c r="E9" s="217"/>
      <c r="F9" s="219"/>
      <c r="G9" s="200"/>
      <c r="H9" s="198"/>
      <c r="I9" s="198"/>
      <c r="J9" s="194"/>
      <c r="K9" s="184"/>
      <c r="L9" s="200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54.75" customHeight="1">
      <c r="A10" s="184"/>
      <c r="B10" s="220"/>
      <c r="C10" s="221" t="s">
        <v>7</v>
      </c>
      <c r="D10" s="221" t="s">
        <v>8</v>
      </c>
      <c r="E10" s="221" t="s">
        <v>9</v>
      </c>
      <c r="F10" s="222" t="s">
        <v>10</v>
      </c>
      <c r="G10" s="223" t="s">
        <v>11</v>
      </c>
      <c r="H10" s="224" t="s">
        <v>12</v>
      </c>
      <c r="I10" s="224" t="s">
        <v>13</v>
      </c>
      <c r="J10" s="225" t="s">
        <v>14</v>
      </c>
      <c r="K10" s="221" t="s">
        <v>15</v>
      </c>
      <c r="L10" s="20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1" s="200" customFormat="1" ht="19.5" customHeight="1">
      <c r="A11" s="184"/>
      <c r="B11" s="226"/>
      <c r="C11" s="227" t="s">
        <v>16</v>
      </c>
      <c r="D11" s="227"/>
      <c r="E11" s="228"/>
      <c r="F11" s="229"/>
      <c r="G11" s="227"/>
      <c r="H11" s="230"/>
      <c r="I11" s="230"/>
      <c r="J11" s="231"/>
      <c r="K11" s="232"/>
    </row>
    <row r="12" spans="1:256" ht="19.5" customHeight="1">
      <c r="A12" s="200"/>
      <c r="B12" s="233"/>
      <c r="C12" s="234"/>
      <c r="D12" s="234"/>
      <c r="E12" s="234"/>
      <c r="F12" s="235"/>
      <c r="G12" s="234"/>
      <c r="H12" s="236"/>
      <c r="I12" s="237"/>
      <c r="J12" s="238"/>
      <c r="K12" s="239"/>
      <c r="L12" s="200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9.5" customHeight="1">
      <c r="A13" s="184"/>
      <c r="B13" s="240">
        <v>1</v>
      </c>
      <c r="C13" s="63" t="s">
        <v>17</v>
      </c>
      <c r="D13" s="241" t="s">
        <v>17</v>
      </c>
      <c r="E13" s="242" t="s">
        <v>17</v>
      </c>
      <c r="F13" s="243"/>
      <c r="G13" s="104" t="s">
        <v>17</v>
      </c>
      <c r="H13" s="244">
        <v>0</v>
      </c>
      <c r="I13" s="68"/>
      <c r="J13" s="245">
        <v>0</v>
      </c>
      <c r="K13" s="246">
        <v>0</v>
      </c>
      <c r="L13" s="200"/>
      <c r="M13" s="200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9.5" customHeight="1">
      <c r="A14" s="184"/>
      <c r="B14" s="247">
        <v>2</v>
      </c>
      <c r="C14" s="76"/>
      <c r="D14" s="248"/>
      <c r="E14" s="249"/>
      <c r="F14" s="250"/>
      <c r="G14" s="251" t="s">
        <v>17</v>
      </c>
      <c r="H14" s="244">
        <v>0</v>
      </c>
      <c r="I14" s="252"/>
      <c r="J14" s="245">
        <v>0</v>
      </c>
      <c r="K14" s="246">
        <v>0</v>
      </c>
      <c r="L14" s="200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9.5" customHeight="1">
      <c r="A15" s="184"/>
      <c r="B15" s="247">
        <v>3</v>
      </c>
      <c r="C15" s="76"/>
      <c r="D15" s="248"/>
      <c r="E15" s="249"/>
      <c r="F15" s="250"/>
      <c r="G15" s="251" t="s">
        <v>17</v>
      </c>
      <c r="H15" s="244">
        <v>0</v>
      </c>
      <c r="I15" s="253"/>
      <c r="J15" s="245">
        <v>0</v>
      </c>
      <c r="K15" s="246">
        <v>0</v>
      </c>
      <c r="L15" s="200"/>
      <c r="M15"/>
      <c r="N15"/>
      <c r="O15"/>
      <c r="P15"/>
      <c r="Q15"/>
      <c r="R15" s="254" t="s">
        <v>17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184"/>
      <c r="B16" s="247">
        <v>4</v>
      </c>
      <c r="C16" s="76"/>
      <c r="D16" s="248"/>
      <c r="E16" s="249"/>
      <c r="F16" s="250"/>
      <c r="G16" s="251" t="s">
        <v>17</v>
      </c>
      <c r="H16" s="244">
        <v>0</v>
      </c>
      <c r="I16" s="253"/>
      <c r="J16" s="245">
        <v>0</v>
      </c>
      <c r="K16" s="246">
        <v>0</v>
      </c>
      <c r="L16" s="200"/>
      <c r="M16"/>
      <c r="N16"/>
      <c r="O16"/>
      <c r="P16"/>
      <c r="Q16"/>
      <c r="R16" s="254" t="s">
        <v>17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9.5" customHeight="1">
      <c r="A17" s="184"/>
      <c r="B17" s="247">
        <v>5</v>
      </c>
      <c r="C17" s="76"/>
      <c r="D17" s="248"/>
      <c r="E17" s="249"/>
      <c r="F17" s="88"/>
      <c r="G17" s="251" t="s">
        <v>17</v>
      </c>
      <c r="H17" s="244">
        <v>0</v>
      </c>
      <c r="I17" s="253"/>
      <c r="J17" s="245">
        <v>0</v>
      </c>
      <c r="K17" s="246">
        <v>0</v>
      </c>
      <c r="L17" s="200"/>
      <c r="M17"/>
      <c r="N17"/>
      <c r="O17"/>
      <c r="P17"/>
      <c r="Q17"/>
      <c r="R17" s="254" t="s">
        <v>17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9.5" customHeight="1">
      <c r="A18" s="184"/>
      <c r="B18" s="247">
        <v>6</v>
      </c>
      <c r="C18" s="76"/>
      <c r="D18" s="248"/>
      <c r="E18" s="249"/>
      <c r="F18" s="88"/>
      <c r="G18" s="251" t="s">
        <v>18</v>
      </c>
      <c r="H18" s="244">
        <v>0</v>
      </c>
      <c r="I18" s="253" t="s">
        <v>17</v>
      </c>
      <c r="J18" s="245">
        <v>0</v>
      </c>
      <c r="K18" s="246">
        <v>0</v>
      </c>
      <c r="L18" s="200"/>
      <c r="M18"/>
      <c r="N18"/>
      <c r="O18"/>
      <c r="P18"/>
      <c r="Q18"/>
      <c r="R18" s="254" t="s">
        <v>17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9.5" customHeight="1">
      <c r="A19" s="184"/>
      <c r="B19" s="255">
        <v>7</v>
      </c>
      <c r="C19" s="248"/>
      <c r="D19" s="248"/>
      <c r="E19" s="249"/>
      <c r="F19" s="88"/>
      <c r="G19" s="251" t="s">
        <v>17</v>
      </c>
      <c r="H19" s="256">
        <v>0</v>
      </c>
      <c r="I19" s="257"/>
      <c r="J19" s="245">
        <v>0</v>
      </c>
      <c r="K19" s="246">
        <v>0</v>
      </c>
      <c r="L19" s="200"/>
      <c r="M19"/>
      <c r="N19"/>
      <c r="O19"/>
      <c r="P19"/>
      <c r="Q19"/>
      <c r="R19" s="254" t="s">
        <v>18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9.5" customHeight="1">
      <c r="A20" s="184"/>
      <c r="B20" s="255">
        <v>8</v>
      </c>
      <c r="C20" s="248"/>
      <c r="D20" s="248"/>
      <c r="E20" s="249"/>
      <c r="F20" s="88"/>
      <c r="G20" s="251" t="s">
        <v>17</v>
      </c>
      <c r="H20" s="256">
        <v>0</v>
      </c>
      <c r="I20" s="257"/>
      <c r="J20" s="245">
        <v>0</v>
      </c>
      <c r="K20" s="246">
        <v>0</v>
      </c>
      <c r="L20" s="200"/>
      <c r="M20" s="83" t="s">
        <v>17</v>
      </c>
      <c r="N20"/>
      <c r="O20"/>
      <c r="P20"/>
      <c r="Q20"/>
      <c r="R20" s="254" t="s">
        <v>17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9.5" customHeight="1">
      <c r="A21" s="184"/>
      <c r="B21" s="255">
        <v>9</v>
      </c>
      <c r="C21" s="248"/>
      <c r="D21" s="248"/>
      <c r="E21" s="249"/>
      <c r="F21" s="88"/>
      <c r="G21" s="251" t="s">
        <v>17</v>
      </c>
      <c r="H21" s="256">
        <v>0</v>
      </c>
      <c r="I21" s="257"/>
      <c r="J21" s="245">
        <v>0</v>
      </c>
      <c r="K21" s="246">
        <v>0</v>
      </c>
      <c r="L21" s="200"/>
      <c r="M21"/>
      <c r="N21"/>
      <c r="O21"/>
      <c r="P21"/>
      <c r="Q21"/>
      <c r="R21" s="85" t="s">
        <v>17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9.5" customHeight="1">
      <c r="A22" s="184"/>
      <c r="B22" s="255">
        <v>10</v>
      </c>
      <c r="C22" s="248" t="s">
        <v>17</v>
      </c>
      <c r="D22" s="248"/>
      <c r="E22" s="249"/>
      <c r="F22" s="88"/>
      <c r="G22" s="251" t="s">
        <v>17</v>
      </c>
      <c r="H22" s="256">
        <v>0</v>
      </c>
      <c r="I22" s="257"/>
      <c r="J22" s="245">
        <v>0</v>
      </c>
      <c r="K22" s="246">
        <v>0</v>
      </c>
      <c r="L22" s="200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9.5" customHeight="1">
      <c r="A23" s="258"/>
      <c r="B23" s="259">
        <v>11</v>
      </c>
      <c r="C23" s="248"/>
      <c r="D23" s="248"/>
      <c r="E23" s="249"/>
      <c r="F23" s="88" t="s">
        <v>17</v>
      </c>
      <c r="G23" s="251" t="s">
        <v>17</v>
      </c>
      <c r="H23" s="256">
        <v>0</v>
      </c>
      <c r="I23" s="257"/>
      <c r="J23" s="245">
        <v>0</v>
      </c>
      <c r="K23" s="246">
        <v>0</v>
      </c>
      <c r="L23" s="200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9.5" customHeight="1">
      <c r="A24" s="258"/>
      <c r="B24" s="259">
        <v>12</v>
      </c>
      <c r="C24" s="248"/>
      <c r="D24" s="248"/>
      <c r="E24" s="249"/>
      <c r="F24" s="88"/>
      <c r="G24" s="251" t="s">
        <v>17</v>
      </c>
      <c r="H24" s="256">
        <v>0</v>
      </c>
      <c r="I24" s="257"/>
      <c r="J24" s="245">
        <v>0</v>
      </c>
      <c r="K24" s="246">
        <v>0</v>
      </c>
      <c r="L24" s="200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9.5" customHeight="1">
      <c r="A25" s="258"/>
      <c r="B25" s="259">
        <v>13</v>
      </c>
      <c r="C25" s="248"/>
      <c r="D25" s="248"/>
      <c r="E25" s="248"/>
      <c r="F25" s="88"/>
      <c r="G25" s="260" t="s">
        <v>18</v>
      </c>
      <c r="H25" s="256">
        <v>0</v>
      </c>
      <c r="I25" s="257"/>
      <c r="J25" s="245">
        <v>0</v>
      </c>
      <c r="K25" s="246">
        <v>0</v>
      </c>
      <c r="L25" s="200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9.5" customHeight="1">
      <c r="A26" s="258"/>
      <c r="B26" s="259">
        <v>14</v>
      </c>
      <c r="C26" s="261"/>
      <c r="D26" s="261"/>
      <c r="E26" s="262"/>
      <c r="F26" s="263"/>
      <c r="G26" s="251" t="s">
        <v>17</v>
      </c>
      <c r="H26" s="256">
        <v>0</v>
      </c>
      <c r="I26" s="264"/>
      <c r="J26" s="245">
        <v>0</v>
      </c>
      <c r="K26" s="246">
        <v>0</v>
      </c>
      <c r="L26" s="200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9.5" customHeight="1">
      <c r="A27" s="258"/>
      <c r="B27" s="259">
        <v>15</v>
      </c>
      <c r="C27" s="260"/>
      <c r="D27" s="261"/>
      <c r="E27" s="262"/>
      <c r="F27" s="263"/>
      <c r="G27" s="251" t="s">
        <v>17</v>
      </c>
      <c r="H27" s="256">
        <v>0</v>
      </c>
      <c r="I27" s="265"/>
      <c r="J27" s="245">
        <v>0</v>
      </c>
      <c r="K27" s="246">
        <v>0</v>
      </c>
      <c r="L27" s="200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9.5" customHeight="1">
      <c r="A28" s="258"/>
      <c r="B28" s="259">
        <v>16</v>
      </c>
      <c r="C28" s="261"/>
      <c r="D28" s="261"/>
      <c r="E28" s="262"/>
      <c r="F28" s="263"/>
      <c r="G28" s="251" t="s">
        <v>17</v>
      </c>
      <c r="H28" s="256">
        <v>0</v>
      </c>
      <c r="I28" s="264"/>
      <c r="J28" s="245">
        <v>0</v>
      </c>
      <c r="K28" s="246">
        <v>0</v>
      </c>
      <c r="L28" s="200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9.5" customHeight="1">
      <c r="A29" s="258"/>
      <c r="B29" s="259">
        <v>17</v>
      </c>
      <c r="C29" s="261"/>
      <c r="D29" s="261"/>
      <c r="E29" s="262"/>
      <c r="F29" s="263"/>
      <c r="G29" s="251" t="s">
        <v>17</v>
      </c>
      <c r="H29" s="256">
        <v>0</v>
      </c>
      <c r="I29" s="266"/>
      <c r="J29" s="245">
        <v>0</v>
      </c>
      <c r="K29" s="246">
        <v>0</v>
      </c>
      <c r="L29" s="200"/>
      <c r="M29" s="83" t="s">
        <v>17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9.5" customHeight="1">
      <c r="A30" s="258"/>
      <c r="B30" s="259">
        <v>18</v>
      </c>
      <c r="C30" s="260"/>
      <c r="D30" s="260"/>
      <c r="E30" s="260"/>
      <c r="F30" s="267"/>
      <c r="G30" s="260" t="s">
        <v>17</v>
      </c>
      <c r="H30" s="256">
        <v>0</v>
      </c>
      <c r="I30" s="236"/>
      <c r="J30" s="245">
        <v>0</v>
      </c>
      <c r="K30" s="246">
        <v>0</v>
      </c>
      <c r="L30" s="20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9.5" customHeight="1">
      <c r="A31" s="258"/>
      <c r="B31" s="259">
        <v>19</v>
      </c>
      <c r="C31" s="260"/>
      <c r="D31" s="260"/>
      <c r="E31" s="260"/>
      <c r="F31" s="267"/>
      <c r="G31" s="260" t="s">
        <v>17</v>
      </c>
      <c r="H31" s="256">
        <v>0</v>
      </c>
      <c r="I31" s="236"/>
      <c r="J31" s="245">
        <v>0</v>
      </c>
      <c r="K31" s="246">
        <v>0</v>
      </c>
      <c r="L31" s="200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9.5" customHeight="1">
      <c r="A32" s="258"/>
      <c r="B32" s="259">
        <v>20</v>
      </c>
      <c r="C32" s="261"/>
      <c r="D32" s="261"/>
      <c r="E32" s="268"/>
      <c r="F32" s="269"/>
      <c r="G32" s="251" t="s">
        <v>17</v>
      </c>
      <c r="H32" s="256">
        <v>0</v>
      </c>
      <c r="I32" s="270"/>
      <c r="J32" s="245">
        <v>0</v>
      </c>
      <c r="K32" s="246">
        <v>0</v>
      </c>
      <c r="L32" s="200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9.5" customHeight="1">
      <c r="A33" s="258"/>
      <c r="B33" s="259">
        <v>21</v>
      </c>
      <c r="C33" s="261"/>
      <c r="D33" s="261"/>
      <c r="E33" s="268"/>
      <c r="F33" s="269"/>
      <c r="G33" s="251" t="s">
        <v>17</v>
      </c>
      <c r="H33" s="256">
        <v>0</v>
      </c>
      <c r="I33" s="270"/>
      <c r="J33" s="245">
        <v>0</v>
      </c>
      <c r="K33" s="246">
        <v>0</v>
      </c>
      <c r="L33" s="20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9.5" customHeight="1">
      <c r="A34" s="184"/>
      <c r="B34" s="247">
        <v>22</v>
      </c>
      <c r="C34" s="271" t="s">
        <v>17</v>
      </c>
      <c r="D34" s="261" t="s">
        <v>17</v>
      </c>
      <c r="E34" s="262" t="s">
        <v>17</v>
      </c>
      <c r="F34" s="263" t="s">
        <v>17</v>
      </c>
      <c r="G34" s="251"/>
      <c r="H34" s="256">
        <v>0</v>
      </c>
      <c r="I34" s="265"/>
      <c r="J34" s="245">
        <v>0</v>
      </c>
      <c r="K34" s="246">
        <v>0</v>
      </c>
      <c r="L34" s="20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9.5" customHeight="1">
      <c r="A35" s="184"/>
      <c r="B35" s="247">
        <v>23</v>
      </c>
      <c r="C35" s="271" t="s">
        <v>17</v>
      </c>
      <c r="D35" s="261" t="s">
        <v>17</v>
      </c>
      <c r="E35" s="272" t="s">
        <v>17</v>
      </c>
      <c r="F35" s="263" t="s">
        <v>17</v>
      </c>
      <c r="G35" s="251"/>
      <c r="H35" s="256">
        <v>0</v>
      </c>
      <c r="I35" s="265"/>
      <c r="J35" s="245">
        <v>0</v>
      </c>
      <c r="K35" s="246">
        <v>0</v>
      </c>
      <c r="L35" s="200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9.5" customHeight="1">
      <c r="A36" s="184"/>
      <c r="B36" s="247">
        <v>24</v>
      </c>
      <c r="C36" s="271"/>
      <c r="D36" s="261"/>
      <c r="E36" s="268"/>
      <c r="F36" s="269"/>
      <c r="G36" s="251" t="s">
        <v>17</v>
      </c>
      <c r="H36" s="256">
        <v>0</v>
      </c>
      <c r="I36" s="270"/>
      <c r="J36" s="245">
        <v>0</v>
      </c>
      <c r="K36" s="246">
        <v>0</v>
      </c>
      <c r="L36" s="20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9.5" customHeight="1">
      <c r="A37" s="184"/>
      <c r="B37" s="247">
        <v>25</v>
      </c>
      <c r="C37" s="271" t="s">
        <v>17</v>
      </c>
      <c r="D37" s="261" t="s">
        <v>17</v>
      </c>
      <c r="E37" s="268"/>
      <c r="F37" s="269" t="s">
        <v>17</v>
      </c>
      <c r="G37" s="251" t="s">
        <v>17</v>
      </c>
      <c r="H37" s="256">
        <v>0</v>
      </c>
      <c r="I37" s="270"/>
      <c r="J37" s="245">
        <v>0</v>
      </c>
      <c r="K37" s="246">
        <v>0</v>
      </c>
      <c r="L37" s="200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9.5" customHeight="1">
      <c r="A38" s="184"/>
      <c r="B38" s="247"/>
      <c r="C38" t="s">
        <v>17</v>
      </c>
      <c r="D38" s="273" t="s">
        <v>17</v>
      </c>
      <c r="E38"/>
      <c r="F38" s="107" t="s">
        <v>17</v>
      </c>
      <c r="G38" s="163"/>
      <c r="H38"/>
      <c r="I38"/>
      <c r="J38"/>
      <c r="K38"/>
      <c r="L38" s="20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0.5" customHeight="1">
      <c r="A39" s="184"/>
      <c r="B39" s="255"/>
      <c r="C39" s="274" t="s">
        <v>17</v>
      </c>
      <c r="D39" s="259"/>
      <c r="E39" s="275"/>
      <c r="F39" s="276"/>
      <c r="G39" s="259"/>
      <c r="H39" s="277"/>
      <c r="I39" s="278"/>
      <c r="J39" s="279"/>
      <c r="K39" s="280"/>
      <c r="L39" s="20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9.5" customHeight="1">
      <c r="A40" s="184"/>
      <c r="B40" s="255"/>
      <c r="C40" s="281"/>
      <c r="D40" s="259"/>
      <c r="E40" s="259"/>
      <c r="F40" s="282"/>
      <c r="G40" s="283"/>
      <c r="H40" s="284" t="s">
        <v>19</v>
      </c>
      <c r="I40" s="285">
        <v>0</v>
      </c>
      <c r="J40" s="285">
        <v>0</v>
      </c>
      <c r="K40" s="285">
        <v>0</v>
      </c>
      <c r="L40" s="20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9.75" customHeight="1">
      <c r="A41" s="184"/>
      <c r="B41" s="255"/>
      <c r="C41" s="281"/>
      <c r="D41" s="259"/>
      <c r="E41" s="259"/>
      <c r="F41" s="282"/>
      <c r="G41" s="259"/>
      <c r="H41" s="286"/>
      <c r="I41" s="287"/>
      <c r="J41" s="288"/>
      <c r="K41" s="289"/>
      <c r="L41" s="200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9.5" customHeight="1">
      <c r="A42" s="184"/>
      <c r="B42" s="290"/>
      <c r="C42" s="291" t="s">
        <v>20</v>
      </c>
      <c r="D42" s="292"/>
      <c r="E42" s="292"/>
      <c r="F42" s="293"/>
      <c r="G42" s="292"/>
      <c r="H42" s="294"/>
      <c r="I42" s="295"/>
      <c r="J42" s="296"/>
      <c r="K42" s="297"/>
      <c r="L42" s="20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9.5" customHeight="1">
      <c r="A43" s="184"/>
      <c r="B43" s="255"/>
      <c r="C43" s="281"/>
      <c r="D43" s="259"/>
      <c r="E43" s="259"/>
      <c r="F43" s="282"/>
      <c r="G43" s="259"/>
      <c r="H43" s="286"/>
      <c r="I43" s="298"/>
      <c r="J43" s="299"/>
      <c r="K43" s="300"/>
      <c r="L43" s="200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9.5" customHeight="1">
      <c r="A44" s="184"/>
      <c r="B44" s="255">
        <v>1</v>
      </c>
      <c r="C44" s="301"/>
      <c r="D44" s="301"/>
      <c r="E44" s="302"/>
      <c r="F44" s="133"/>
      <c r="G44" s="163" t="s">
        <v>17</v>
      </c>
      <c r="H44" s="244">
        <v>0</v>
      </c>
      <c r="I44" s="134"/>
      <c r="J44" s="245">
        <v>0</v>
      </c>
      <c r="K44" s="246">
        <v>0</v>
      </c>
      <c r="L44" s="20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9.5" customHeight="1">
      <c r="A45" s="184"/>
      <c r="B45" s="255">
        <v>2</v>
      </c>
      <c r="C45" s="283" t="s">
        <v>17</v>
      </c>
      <c r="D45" s="283"/>
      <c r="E45" s="283"/>
      <c r="F45" s="303" t="s">
        <v>17</v>
      </c>
      <c r="G45" s="283" t="s">
        <v>17</v>
      </c>
      <c r="H45" s="256">
        <v>0</v>
      </c>
      <c r="I45" s="304"/>
      <c r="J45" s="245">
        <v>0</v>
      </c>
      <c r="K45" s="246">
        <v>0</v>
      </c>
      <c r="L45" s="20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9.5" customHeight="1">
      <c r="A46" s="184"/>
      <c r="B46" s="255">
        <v>3</v>
      </c>
      <c r="C46" s="301" t="s">
        <v>17</v>
      </c>
      <c r="D46" s="301" t="s">
        <v>17</v>
      </c>
      <c r="E46" s="302"/>
      <c r="F46" s="133" t="s">
        <v>17</v>
      </c>
      <c r="G46" s="283" t="s">
        <v>17</v>
      </c>
      <c r="H46" s="256">
        <v>0</v>
      </c>
      <c r="I46" s="304"/>
      <c r="J46" s="245">
        <v>0</v>
      </c>
      <c r="K46" s="246">
        <v>0</v>
      </c>
      <c r="L46" s="20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9.5" customHeight="1">
      <c r="A47" s="184"/>
      <c r="B47" s="255">
        <v>4</v>
      </c>
      <c r="C47" s="301"/>
      <c r="D47" s="301"/>
      <c r="E47" s="302"/>
      <c r="F47" s="133"/>
      <c r="G47" s="283" t="s">
        <v>17</v>
      </c>
      <c r="H47" s="256">
        <v>0</v>
      </c>
      <c r="I47" s="304"/>
      <c r="J47" s="245">
        <v>0</v>
      </c>
      <c r="K47" s="246">
        <v>0</v>
      </c>
      <c r="L47" s="200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9.5" customHeight="1">
      <c r="A48" s="184"/>
      <c r="B48" s="255">
        <v>5</v>
      </c>
      <c r="C48" s="281"/>
      <c r="D48" s="259"/>
      <c r="E48" s="259"/>
      <c r="F48" s="282"/>
      <c r="G48" s="283" t="s">
        <v>17</v>
      </c>
      <c r="H48" s="256">
        <v>0</v>
      </c>
      <c r="I48" s="304"/>
      <c r="J48" s="245">
        <v>0</v>
      </c>
      <c r="K48" s="246">
        <v>0</v>
      </c>
      <c r="L48" s="20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12" s="199" customFormat="1" ht="7.5" customHeight="1">
      <c r="A49" s="184"/>
      <c r="B49" s="255"/>
      <c r="C49" s="281"/>
      <c r="D49" s="259"/>
      <c r="E49" s="259"/>
      <c r="F49" s="282"/>
      <c r="G49" s="283"/>
      <c r="H49" s="305"/>
      <c r="I49" s="306"/>
      <c r="J49" s="306"/>
      <c r="K49" s="306"/>
      <c r="L49" s="200"/>
    </row>
    <row r="50" spans="1:12" s="199" customFormat="1" ht="19.5" customHeight="1">
      <c r="A50" s="184"/>
      <c r="B50" s="255"/>
      <c r="C50" s="281"/>
      <c r="D50" s="259"/>
      <c r="E50" s="259"/>
      <c r="F50" s="282"/>
      <c r="G50" s="283"/>
      <c r="H50" s="284" t="s">
        <v>19</v>
      </c>
      <c r="I50" s="285">
        <v>0</v>
      </c>
      <c r="J50" s="285">
        <v>0</v>
      </c>
      <c r="K50" s="285">
        <v>0</v>
      </c>
      <c r="L50" s="200"/>
    </row>
    <row r="51" spans="1:256" ht="6.75" customHeight="1">
      <c r="A51" s="184"/>
      <c r="B51" s="255"/>
      <c r="C51" s="281"/>
      <c r="D51" s="259"/>
      <c r="E51" s="259"/>
      <c r="F51" s="282"/>
      <c r="G51" s="259"/>
      <c r="H51" s="286"/>
      <c r="I51" s="307"/>
      <c r="J51" s="299"/>
      <c r="K51" s="300"/>
      <c r="L51" s="200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9.5" customHeight="1">
      <c r="A52" s="184"/>
      <c r="B52" s="290"/>
      <c r="C52" s="291" t="s">
        <v>21</v>
      </c>
      <c r="D52" s="292"/>
      <c r="E52" s="292"/>
      <c r="F52" s="293"/>
      <c r="G52" s="292"/>
      <c r="H52" s="294"/>
      <c r="I52" s="295"/>
      <c r="J52" s="296"/>
      <c r="K52" s="297"/>
      <c r="L52" s="200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9.5" customHeight="1">
      <c r="A53" s="184"/>
      <c r="B53" s="255"/>
      <c r="C53" s="308"/>
      <c r="D53" s="309"/>
      <c r="E53" s="309"/>
      <c r="F53" s="310" t="s">
        <v>17</v>
      </c>
      <c r="G53" s="309"/>
      <c r="H53" s="311"/>
      <c r="I53" s="298"/>
      <c r="J53" s="312"/>
      <c r="K53" s="313"/>
      <c r="L53" s="200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9.5" customHeight="1">
      <c r="A54" s="184"/>
      <c r="B54" s="247">
        <v>1</v>
      </c>
      <c r="C54" s="314"/>
      <c r="D54" s="315"/>
      <c r="E54" s="316"/>
      <c r="F54" s="317"/>
      <c r="G54" s="315" t="s">
        <v>17</v>
      </c>
      <c r="H54" s="318">
        <v>0</v>
      </c>
      <c r="I54" s="104"/>
      <c r="J54" s="319">
        <v>0</v>
      </c>
      <c r="K54" s="320">
        <v>0</v>
      </c>
      <c r="L54" s="200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9.5" customHeight="1">
      <c r="A55" s="184"/>
      <c r="B55" s="247">
        <v>2</v>
      </c>
      <c r="C55" s="321"/>
      <c r="D55" s="163"/>
      <c r="E55" s="322"/>
      <c r="F55" s="323"/>
      <c r="G55" s="163" t="s">
        <v>17</v>
      </c>
      <c r="H55" s="256">
        <v>0</v>
      </c>
      <c r="I55" s="251"/>
      <c r="J55" s="245">
        <v>0</v>
      </c>
      <c r="K55" s="246">
        <v>0</v>
      </c>
      <c r="L55" s="200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9.5" customHeight="1">
      <c r="A56" s="184"/>
      <c r="B56" s="255">
        <v>3</v>
      </c>
      <c r="C56" s="324"/>
      <c r="D56" s="163"/>
      <c r="E56" s="322"/>
      <c r="F56" s="323"/>
      <c r="G56" s="163" t="s">
        <v>17</v>
      </c>
      <c r="H56" s="256">
        <v>0</v>
      </c>
      <c r="I56" s="251"/>
      <c r="J56" s="245">
        <v>0</v>
      </c>
      <c r="K56" s="246">
        <v>0</v>
      </c>
      <c r="L56" s="200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9.5" customHeight="1">
      <c r="A57" s="184"/>
      <c r="B57" s="255">
        <v>4</v>
      </c>
      <c r="C57" s="324"/>
      <c r="D57" s="239"/>
      <c r="E57" s="325"/>
      <c r="F57" s="323"/>
      <c r="G57" s="163" t="s">
        <v>17</v>
      </c>
      <c r="H57" s="326">
        <v>0</v>
      </c>
      <c r="I57" s="251"/>
      <c r="J57" s="245">
        <v>0</v>
      </c>
      <c r="K57" s="246">
        <v>0</v>
      </c>
      <c r="L57" s="200"/>
      <c r="M57" s="83" t="s">
        <v>17</v>
      </c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9.5" customHeight="1">
      <c r="A58" s="184"/>
      <c r="B58" s="255">
        <v>5</v>
      </c>
      <c r="C58" s="163" t="s">
        <v>17</v>
      </c>
      <c r="D58" s="163" t="s">
        <v>17</v>
      </c>
      <c r="E58" s="163"/>
      <c r="F58" s="157" t="s">
        <v>17</v>
      </c>
      <c r="G58" s="327" t="s">
        <v>17</v>
      </c>
      <c r="H58" s="326">
        <v>0</v>
      </c>
      <c r="I58" s="265"/>
      <c r="J58" s="245">
        <v>0</v>
      </c>
      <c r="K58" s="246">
        <v>0</v>
      </c>
      <c r="L58" s="20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9.5" customHeight="1">
      <c r="A59" s="184"/>
      <c r="B59" s="255">
        <v>6</v>
      </c>
      <c r="C59" s="163"/>
      <c r="D59" s="163"/>
      <c r="E59" s="163"/>
      <c r="F59" s="163" t="s">
        <v>17</v>
      </c>
      <c r="G59" s="327" t="s">
        <v>17</v>
      </c>
      <c r="H59" s="326">
        <v>0</v>
      </c>
      <c r="I59" s="251"/>
      <c r="J59" s="245">
        <v>0</v>
      </c>
      <c r="K59" s="246">
        <v>0</v>
      </c>
      <c r="L59" s="200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9.5" customHeight="1">
      <c r="A60" s="184"/>
      <c r="B60" s="255">
        <v>7</v>
      </c>
      <c r="C60" s="281"/>
      <c r="D60" s="259"/>
      <c r="E60" s="259"/>
      <c r="F60" s="282" t="s">
        <v>17</v>
      </c>
      <c r="G60" s="327" t="s">
        <v>17</v>
      </c>
      <c r="H60" s="326">
        <v>0</v>
      </c>
      <c r="I60" s="251"/>
      <c r="J60" s="245">
        <v>0</v>
      </c>
      <c r="K60" s="246">
        <v>0</v>
      </c>
      <c r="L60" s="20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12" s="199" customFormat="1" ht="6.75" customHeight="1">
      <c r="A61" s="184"/>
      <c r="B61" s="255"/>
      <c r="C61" s="281"/>
      <c r="D61" s="259"/>
      <c r="E61" s="259"/>
      <c r="F61" s="282"/>
      <c r="G61" s="283"/>
      <c r="H61" s="305"/>
      <c r="I61" s="304"/>
      <c r="J61" s="304"/>
      <c r="K61" s="304"/>
      <c r="L61" s="200"/>
    </row>
    <row r="62" spans="1:12" s="199" customFormat="1" ht="19.5" customHeight="1">
      <c r="A62" s="184"/>
      <c r="B62" s="255"/>
      <c r="C62" s="281"/>
      <c r="D62" s="259"/>
      <c r="E62" s="259"/>
      <c r="F62" s="282"/>
      <c r="G62" s="283"/>
      <c r="H62" s="284" t="s">
        <v>19</v>
      </c>
      <c r="I62" s="285">
        <v>0</v>
      </c>
      <c r="J62" s="285">
        <v>0</v>
      </c>
      <c r="K62" s="285">
        <v>0</v>
      </c>
      <c r="L62" s="200"/>
    </row>
    <row r="63" spans="1:256" ht="6.75" customHeight="1">
      <c r="A63" s="184"/>
      <c r="B63" s="255"/>
      <c r="C63" s="281"/>
      <c r="D63" s="259"/>
      <c r="E63" s="259"/>
      <c r="F63" s="282"/>
      <c r="G63" s="259"/>
      <c r="H63" s="307"/>
      <c r="I63" s="307"/>
      <c r="J63" s="299"/>
      <c r="K63" s="300"/>
      <c r="L63" s="200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9.5" customHeight="1">
      <c r="A64" s="184"/>
      <c r="B64" s="290"/>
      <c r="C64" s="291" t="s">
        <v>22</v>
      </c>
      <c r="D64" s="292"/>
      <c r="E64" s="292"/>
      <c r="F64" s="293"/>
      <c r="G64" s="292"/>
      <c r="H64" s="295"/>
      <c r="I64" s="295"/>
      <c r="J64" s="296"/>
      <c r="K64" s="297"/>
      <c r="L64" s="200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9.5" customHeight="1">
      <c r="A65" s="184"/>
      <c r="B65" s="255"/>
      <c r="C65" s="281"/>
      <c r="D65" s="259"/>
      <c r="E65" s="259"/>
      <c r="F65" s="282"/>
      <c r="G65" s="259"/>
      <c r="H65" s="307"/>
      <c r="I65" s="307"/>
      <c r="J65" s="299"/>
      <c r="K65" s="300"/>
      <c r="L65" s="200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9.5" customHeight="1">
      <c r="A66" s="184"/>
      <c r="B66" s="255">
        <v>1</v>
      </c>
      <c r="C66" s="281"/>
      <c r="D66" s="259"/>
      <c r="E66" s="259"/>
      <c r="F66" s="328"/>
      <c r="G66" s="283" t="s">
        <v>17</v>
      </c>
      <c r="H66" s="329">
        <v>0</v>
      </c>
      <c r="I66" s="304"/>
      <c r="J66" s="245">
        <v>0</v>
      </c>
      <c r="K66" s="246">
        <v>0</v>
      </c>
      <c r="L66" s="200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9.5" customHeight="1">
      <c r="A67" s="184"/>
      <c r="B67" s="255">
        <v>2</v>
      </c>
      <c r="C67" s="281"/>
      <c r="D67" s="259"/>
      <c r="E67" s="259"/>
      <c r="F67" s="282"/>
      <c r="G67" s="283" t="s">
        <v>17</v>
      </c>
      <c r="H67" s="329">
        <v>0</v>
      </c>
      <c r="I67" s="304"/>
      <c r="J67" s="245">
        <v>0</v>
      </c>
      <c r="K67" s="246">
        <v>0</v>
      </c>
      <c r="L67" s="200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9.5" customHeight="1">
      <c r="A68" s="184"/>
      <c r="B68" s="255">
        <v>3</v>
      </c>
      <c r="C68" s="281"/>
      <c r="D68" s="259"/>
      <c r="E68" s="259"/>
      <c r="F68" s="282"/>
      <c r="G68" s="283" t="s">
        <v>17</v>
      </c>
      <c r="H68" s="329">
        <v>0</v>
      </c>
      <c r="I68" s="304"/>
      <c r="J68" s="245">
        <v>0</v>
      </c>
      <c r="K68" s="246">
        <v>0</v>
      </c>
      <c r="L68" s="200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9.5" customHeight="1">
      <c r="A69" s="184"/>
      <c r="B69" s="255">
        <v>4</v>
      </c>
      <c r="C69" s="281"/>
      <c r="D69" s="259"/>
      <c r="E69" s="259"/>
      <c r="F69" s="282"/>
      <c r="G69" s="283" t="s">
        <v>17</v>
      </c>
      <c r="H69" s="329">
        <v>0</v>
      </c>
      <c r="I69" s="304"/>
      <c r="J69" s="245">
        <v>0</v>
      </c>
      <c r="K69" s="246">
        <v>0</v>
      </c>
      <c r="L69" s="200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9.5" customHeight="1">
      <c r="A70" s="184"/>
      <c r="B70" s="255">
        <v>5</v>
      </c>
      <c r="C70" s="281"/>
      <c r="D70" s="259"/>
      <c r="E70" s="259"/>
      <c r="F70" s="282"/>
      <c r="G70" s="283" t="s">
        <v>17</v>
      </c>
      <c r="H70" s="329">
        <v>0</v>
      </c>
      <c r="I70" s="304"/>
      <c r="J70" s="245">
        <v>0</v>
      </c>
      <c r="K70" s="246">
        <v>0</v>
      </c>
      <c r="L70" s="20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12" s="199" customFormat="1" ht="6.75" customHeight="1">
      <c r="A71" s="184"/>
      <c r="B71" s="255"/>
      <c r="C71" s="281"/>
      <c r="D71" s="259"/>
      <c r="E71" s="259"/>
      <c r="F71" s="282"/>
      <c r="G71" s="283"/>
      <c r="H71" s="283"/>
      <c r="I71" s="304"/>
      <c r="J71" s="304"/>
      <c r="K71" s="300"/>
      <c r="L71" s="200"/>
    </row>
    <row r="72" spans="1:12" s="199" customFormat="1" ht="19.5" customHeight="1">
      <c r="A72" s="184"/>
      <c r="B72" s="255"/>
      <c r="C72" s="281"/>
      <c r="D72" s="259"/>
      <c r="E72" s="259"/>
      <c r="F72" s="282"/>
      <c r="G72" s="283"/>
      <c r="H72" s="284" t="s">
        <v>19</v>
      </c>
      <c r="I72" s="285">
        <v>0</v>
      </c>
      <c r="J72" s="285">
        <v>0</v>
      </c>
      <c r="K72" s="285">
        <v>0</v>
      </c>
      <c r="L72" s="200"/>
    </row>
    <row r="73" spans="1:256" ht="12.75" customHeight="1">
      <c r="A73" s="184"/>
      <c r="B73" s="330"/>
      <c r="C73" s="331"/>
      <c r="D73" s="330"/>
      <c r="E73" s="331"/>
      <c r="F73" s="332"/>
      <c r="G73" s="199"/>
      <c r="H73" s="199"/>
      <c r="I73" s="199"/>
      <c r="J73" s="333"/>
      <c r="K73" s="334"/>
      <c r="L73" s="200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13" s="337" customFormat="1" ht="19.5" customHeight="1">
      <c r="A74" s="335"/>
      <c r="B74" s="336"/>
      <c r="C74" s="346"/>
      <c r="D74" s="346"/>
      <c r="E74" s="346"/>
      <c r="F74" s="346"/>
      <c r="H74" s="338" t="s">
        <v>23</v>
      </c>
      <c r="I74" s="339"/>
      <c r="J74" s="340"/>
      <c r="K74" s="341">
        <v>0</v>
      </c>
      <c r="M74" s="337" t="s">
        <v>17</v>
      </c>
    </row>
    <row r="75" spans="1:11" s="200" customFormat="1" ht="19.5" customHeight="1">
      <c r="A75" s="184"/>
      <c r="B75" s="190"/>
      <c r="C75" s="346"/>
      <c r="D75" s="346"/>
      <c r="E75" s="346"/>
      <c r="F75" s="346"/>
      <c r="G75" s="199"/>
      <c r="H75" s="199"/>
      <c r="I75" s="199"/>
      <c r="J75" s="333"/>
      <c r="K75" s="334"/>
    </row>
    <row r="76" spans="1:11" s="200" customFormat="1" ht="19.5" customHeight="1">
      <c r="A76" s="184"/>
      <c r="B76" s="190"/>
      <c r="C76" s="184"/>
      <c r="D76" s="184"/>
      <c r="E76" s="184"/>
      <c r="F76" s="192"/>
      <c r="G76" s="184"/>
      <c r="H76" s="193"/>
      <c r="I76" s="193"/>
      <c r="J76" s="194"/>
      <c r="K76" s="184"/>
    </row>
    <row r="77" spans="1:11" s="200" customFormat="1" ht="19.5" customHeight="1">
      <c r="A77" s="184"/>
      <c r="B77" s="190"/>
      <c r="C77" s="184"/>
      <c r="D77" s="184"/>
      <c r="E77" s="184"/>
      <c r="F77" s="192"/>
      <c r="G77" s="184"/>
      <c r="H77" s="193"/>
      <c r="I77" s="193"/>
      <c r="J77" s="194"/>
      <c r="K77" s="184"/>
    </row>
    <row r="78" spans="1:11" s="200" customFormat="1" ht="19.5" customHeight="1">
      <c r="A78" s="184"/>
      <c r="B78" s="342"/>
      <c r="D78" s="184"/>
      <c r="E78" s="184"/>
      <c r="F78" s="192"/>
      <c r="G78" s="184"/>
      <c r="H78" s="193"/>
      <c r="I78" s="193"/>
      <c r="J78" s="194"/>
      <c r="K78" s="184"/>
    </row>
    <row r="79" spans="1:11" s="200" customFormat="1" ht="19.5" customHeight="1">
      <c r="A79" s="184"/>
      <c r="B79" s="190"/>
      <c r="D79" s="184"/>
      <c r="E79" s="184"/>
      <c r="F79" s="192"/>
      <c r="G79" s="184"/>
      <c r="H79" s="193"/>
      <c r="I79" s="193"/>
      <c r="J79" s="194"/>
      <c r="K79" s="184"/>
    </row>
    <row r="80" spans="1:11" s="200" customFormat="1" ht="19.5" customHeight="1">
      <c r="A80" s="184"/>
      <c r="B80" s="190"/>
      <c r="D80" s="184"/>
      <c r="E80" s="184"/>
      <c r="F80" s="192"/>
      <c r="G80" s="184"/>
      <c r="H80" s="193"/>
      <c r="I80" s="193"/>
      <c r="J80" s="194"/>
      <c r="K80" s="184"/>
    </row>
    <row r="81" spans="1:11" s="200" customFormat="1" ht="19.5" customHeight="1">
      <c r="A81" s="184"/>
      <c r="B81" s="190"/>
      <c r="D81" s="184"/>
      <c r="E81" s="184"/>
      <c r="F81" s="192"/>
      <c r="G81" s="184"/>
      <c r="H81" s="193"/>
      <c r="I81" s="193"/>
      <c r="J81" s="194"/>
      <c r="K81" s="184"/>
    </row>
    <row r="82" spans="1:11" s="200" customFormat="1" ht="19.5" customHeight="1">
      <c r="A82" s="184"/>
      <c r="B82" s="190"/>
      <c r="D82" s="184"/>
      <c r="E82" s="184"/>
      <c r="F82" s="192"/>
      <c r="G82" s="184"/>
      <c r="H82" s="193"/>
      <c r="I82" s="193"/>
      <c r="J82" s="194"/>
      <c r="K82" s="184"/>
    </row>
    <row r="83" spans="1:11" s="200" customFormat="1" ht="19.5" customHeight="1">
      <c r="A83" s="184"/>
      <c r="B83" s="190"/>
      <c r="D83" s="184"/>
      <c r="E83" s="184"/>
      <c r="F83" s="192"/>
      <c r="G83" s="184"/>
      <c r="H83" s="193"/>
      <c r="I83" s="193"/>
      <c r="J83" s="194"/>
      <c r="K83" s="184"/>
    </row>
    <row r="84" ht="13.5" customHeight="1"/>
  </sheetData>
  <sheetProtection selectLockedCells="1" selectUnlockedCells="1"/>
  <mergeCells count="5">
    <mergeCell ref="C1:D1"/>
    <mergeCell ref="B3:C3"/>
    <mergeCell ref="D3:F3"/>
    <mergeCell ref="J3:K3"/>
    <mergeCell ref="C74:F75"/>
  </mergeCells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